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835" activeTab="5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16CĐN-QTD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calcChain.xml><?xml version="1.0" encoding="utf-8"?>
<calcChain xmlns="http://schemas.openxmlformats.org/spreadsheetml/2006/main">
  <c r="H61" i="17" l="1"/>
  <c r="H60" i="17"/>
  <c r="G61" i="17"/>
  <c r="G60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H48" i="17"/>
  <c r="H49" i="17"/>
  <c r="H50" i="17"/>
  <c r="H51" i="17"/>
  <c r="H52" i="17"/>
  <c r="H53" i="17"/>
  <c r="H54" i="17"/>
  <c r="H12" i="17"/>
  <c r="E67" i="30"/>
  <c r="F67" i="30" s="1"/>
  <c r="E66" i="30"/>
  <c r="F66" i="30" s="1"/>
  <c r="E65" i="30"/>
  <c r="F65" i="30" s="1"/>
  <c r="E64" i="30"/>
  <c r="F64" i="30" s="1"/>
  <c r="H60" i="30"/>
  <c r="H59" i="30"/>
  <c r="H58" i="30"/>
  <c r="H57" i="30"/>
  <c r="H55" i="30"/>
  <c r="H54" i="30"/>
  <c r="H53" i="30"/>
  <c r="H52" i="30"/>
  <c r="H51" i="30"/>
  <c r="H50" i="30"/>
  <c r="H49" i="30"/>
  <c r="H48" i="30"/>
  <c r="H47" i="30"/>
  <c r="H46" i="30"/>
  <c r="H45" i="30"/>
  <c r="H44" i="30"/>
  <c r="H43" i="30"/>
  <c r="H42" i="30"/>
  <c r="H41" i="30"/>
  <c r="H40" i="30"/>
  <c r="H39" i="30"/>
  <c r="H38" i="30"/>
  <c r="H37" i="30"/>
  <c r="H36" i="30"/>
  <c r="H35" i="30"/>
  <c r="H34" i="30"/>
  <c r="H33" i="30"/>
  <c r="H32" i="30"/>
  <c r="H30" i="30"/>
  <c r="H29" i="30"/>
  <c r="H28" i="30"/>
  <c r="H27" i="30"/>
  <c r="H25" i="30"/>
  <c r="H24" i="30"/>
  <c r="H23" i="30"/>
  <c r="H22" i="30"/>
  <c r="H21" i="30"/>
  <c r="H20" i="30"/>
  <c r="H19" i="30"/>
  <c r="H18" i="30"/>
  <c r="H16" i="30"/>
  <c r="H15" i="30"/>
  <c r="H14" i="30"/>
  <c r="H13" i="30"/>
  <c r="G68" i="30" s="1"/>
  <c r="H68" i="30" s="1"/>
  <c r="H12" i="30"/>
  <c r="E69" i="30" l="1"/>
  <c r="F69" i="30" s="1"/>
  <c r="E68" i="30"/>
  <c r="F68" i="30" s="1"/>
  <c r="G67" i="30"/>
  <c r="H67" i="30" s="1"/>
  <c r="G64" i="30"/>
  <c r="H64" i="30" s="1"/>
  <c r="G65" i="30"/>
  <c r="H65" i="30" s="1"/>
  <c r="G66" i="30"/>
  <c r="H66" i="30" s="1"/>
  <c r="H55" i="29"/>
  <c r="H56" i="29"/>
  <c r="H57" i="29"/>
  <c r="H58" i="29"/>
  <c r="H59" i="29"/>
  <c r="F56" i="29"/>
  <c r="F57" i="29"/>
  <c r="F58" i="29"/>
  <c r="F59" i="29"/>
  <c r="F55" i="29"/>
  <c r="G59" i="29"/>
  <c r="G58" i="29"/>
  <c r="G57" i="29"/>
  <c r="G56" i="29"/>
  <c r="E59" i="29"/>
  <c r="E58" i="29"/>
  <c r="E57" i="29"/>
  <c r="E56" i="29"/>
  <c r="G55" i="29"/>
  <c r="E55" i="29"/>
  <c r="F23" i="29"/>
  <c r="F21" i="29"/>
  <c r="F16" i="29"/>
  <c r="F13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8" i="29"/>
  <c r="H49" i="29"/>
  <c r="H50" i="29"/>
  <c r="H51" i="29"/>
  <c r="F14" i="29"/>
  <c r="F15" i="29"/>
  <c r="F17" i="29"/>
  <c r="F18" i="29"/>
  <c r="F19" i="29"/>
  <c r="F20" i="29"/>
  <c r="F22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9" i="29"/>
  <c r="F40" i="29"/>
  <c r="F41" i="29"/>
  <c r="F42" i="29"/>
  <c r="F43" i="29"/>
  <c r="F44" i="29"/>
  <c r="F45" i="29"/>
  <c r="F46" i="29"/>
  <c r="F48" i="29"/>
  <c r="F49" i="29"/>
  <c r="F50" i="29"/>
  <c r="F51" i="29"/>
  <c r="H12" i="29"/>
  <c r="F12" i="29"/>
</calcChain>
</file>

<file path=xl/sharedStrings.xml><?xml version="1.0" encoding="utf-8"?>
<sst xmlns="http://schemas.openxmlformats.org/spreadsheetml/2006/main" count="6449" uniqueCount="2870">
  <si>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</si>
  <si>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</si>
  <si>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</si>
  <si>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</si>
  <si>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</si>
  <si>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</si>
  <si>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</si>
  <si>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</si>
  <si>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</si>
  <si>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</si>
  <si>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</si>
  <si>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</si>
  <si>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</si>
  <si>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</si>
  <si>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</si>
  <si>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</si>
  <si>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</si>
  <si>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</si>
  <si>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</si>
  <si>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</si>
  <si>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</si>
  <si>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</si>
  <si>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</si>
  <si>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</si>
  <si>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</si>
  <si>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</si>
  <si>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</si>
  <si>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</si>
  <si>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</si>
  <si>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</si>
  <si>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</si>
  <si>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</si>
  <si>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</si>
  <si>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</si>
  <si>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</si>
  <si>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</si>
  <si>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</si>
  <si>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</si>
  <si>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</si>
  <si>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</si>
  <si>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</si>
  <si>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</si>
  <si>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</si>
  <si>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</si>
  <si>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</si>
  <si>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</si>
  <si>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</si>
  <si>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</si>
  <si>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</si>
  <si>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</si>
  <si>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</si>
  <si>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</si>
  <si>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</si>
  <si>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</si>
  <si>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</si>
  <si>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</si>
  <si>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</si>
  <si>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</si>
  <si>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</si>
  <si>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</si>
  <si>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</si>
  <si>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</si>
  <si>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</si>
  <si>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</si>
  <si>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</si>
  <si>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</si>
  <si>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</si>
  <si>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</si>
  <si>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</si>
  <si>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</si>
  <si>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</si>
  <si>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</si>
  <si>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</si>
  <si>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</si>
  <si>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</si>
  <si>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</si>
  <si>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</si>
  <si>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</si>
  <si>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</si>
  <si>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</si>
  <si>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</si>
  <si>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</si>
  <si>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</si>
  <si>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</si>
  <si>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</si>
  <si>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</si>
  <si>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</si>
  <si>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</si>
  <si>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</si>
  <si>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</si>
  <si>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</si>
  <si>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</si>
  <si>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</si>
  <si>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</si>
  <si>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</si>
  <si>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</si>
  <si>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</si>
  <si>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</si>
  <si>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</si>
  <si>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</si>
  <si>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</si>
  <si>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</si>
  <si>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</si>
  <si>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</si>
  <si>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</si>
  <si>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</si>
  <si>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</si>
  <si>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</si>
  <si>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</si>
  <si>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</si>
  <si>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</si>
  <si>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</si>
  <si>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</si>
  <si>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</si>
  <si>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</si>
  <si>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</si>
  <si>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</si>
  <si>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</si>
  <si>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</si>
  <si>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</si>
  <si>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</si>
  <si>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</si>
  <si>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</si>
  <si>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</si>
  <si>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</si>
  <si>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</si>
  <si>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</si>
  <si>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</si>
  <si>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</si>
  <si>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</si>
  <si>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</si>
  <si>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</si>
  <si>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</si>
  <si>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</si>
  <si>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</si>
  <si>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</si>
  <si>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</si>
  <si>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</si>
  <si>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</si>
  <si>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</si>
  <si>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</si>
  <si>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</si>
  <si>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</si>
  <si>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</si>
  <si>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</si>
  <si>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</si>
  <si>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</si>
  <si>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</si>
  <si>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</si>
  <si>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</si>
  <si>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</si>
  <si>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</si>
  <si>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</si>
  <si>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</si>
  <si>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</si>
  <si>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</si>
  <si>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</si>
  <si>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</si>
  <si>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</si>
  <si>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</si>
  <si>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</si>
  <si>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</si>
  <si>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</si>
  <si>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</si>
  <si>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</si>
  <si>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</si>
  <si>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</si>
  <si>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</si>
  <si>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</si>
  <si>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</si>
  <si>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</si>
  <si>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</si>
  <si>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</si>
  <si>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</si>
  <si>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</si>
  <si>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</si>
  <si>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</si>
  <si>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</si>
  <si>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</si>
  <si>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</si>
  <si>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</si>
  <si>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</si>
  <si>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</si>
  <si>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</si>
  <si>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</si>
  <si>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</si>
  <si>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</si>
  <si>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</si>
  <si>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</si>
  <si>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</si>
  <si>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</si>
  <si>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</si>
  <si>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</si>
  <si>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</si>
  <si>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</si>
  <si>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</si>
  <si>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</si>
  <si>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</si>
  <si>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</si>
  <si>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</si>
  <si>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</si>
  <si>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</si>
  <si>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</si>
  <si>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</si>
  <si>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</si>
  <si>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</si>
  <si>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</si>
  <si>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</si>
  <si>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</si>
  <si>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</si>
  <si>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</si>
  <si>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</si>
  <si>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</si>
  <si>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</si>
  <si>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</si>
  <si>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</si>
  <si>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</si>
  <si>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</si>
  <si>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</si>
  <si>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</si>
  <si>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</si>
  <si>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</si>
  <si>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</si>
  <si>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</si>
  <si>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</si>
  <si>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</si>
  <si>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</si>
  <si>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</si>
  <si>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</si>
  <si>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</si>
  <si>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</si>
  <si>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</si>
  <si>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</si>
  <si>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</si>
  <si>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</si>
  <si>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</si>
  <si>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</si>
  <si>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</si>
  <si>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</si>
  <si>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</si>
  <si>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</si>
  <si>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</si>
  <si>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</si>
  <si>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</si>
  <si>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</si>
  <si>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</si>
  <si>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</si>
  <si>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</si>
  <si>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</si>
  <si>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</si>
  <si>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</si>
  <si>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</si>
  <si>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</si>
  <si>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</si>
  <si>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</si>
  <si>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</si>
  <si>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</si>
  <si>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</si>
  <si>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</si>
  <si>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</si>
  <si>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</si>
  <si>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</si>
  <si>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</si>
  <si>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</si>
  <si>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</si>
  <si>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</si>
  <si>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</si>
  <si>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</si>
  <si>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</si>
  <si>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</si>
  <si>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</si>
  <si>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</si>
  <si>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</si>
  <si>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</si>
  <si>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</si>
  <si>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</si>
  <si>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</si>
  <si>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</si>
  <si>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</si>
  <si>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</si>
  <si>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</si>
  <si>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</si>
  <si>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</si>
  <si>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</si>
  <si>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</si>
  <si>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</si>
  <si>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</si>
  <si>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</si>
  <si>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</si>
  <si>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</si>
  <si>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</si>
  <si>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</si>
  <si>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</si>
  <si>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</si>
  <si>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</si>
  <si>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</si>
  <si>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</si>
  <si>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</si>
  <si>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</si>
  <si>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</si>
  <si>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</si>
  <si>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</si>
  <si>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</si>
  <si>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</si>
  <si>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</si>
  <si>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</si>
  <si>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</si>
  <si>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</si>
  <si>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</si>
  <si>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</si>
  <si>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</si>
  <si>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</si>
  <si>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</si>
  <si>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</si>
  <si>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</si>
  <si>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</si>
  <si>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</si>
  <si>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</si>
  <si>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</si>
  <si>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</si>
  <si>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</si>
  <si>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</si>
  <si>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</si>
  <si>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</si>
  <si>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</si>
  <si>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</si>
  <si>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</si>
  <si>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</si>
  <si>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</si>
  <si>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</si>
  <si>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</si>
  <si>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</si>
  <si>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</si>
  <si>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</si>
  <si>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</si>
  <si>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</si>
  <si>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</si>
  <si>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</si>
  <si>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</si>
  <si>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</si>
  <si>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</si>
  <si>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</si>
  <si>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</si>
  <si>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</si>
  <si>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</si>
  <si>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</si>
  <si>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</si>
  <si>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</si>
  <si>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</si>
  <si>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</si>
  <si>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</si>
  <si>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</si>
  <si>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</si>
  <si>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</si>
  <si>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</si>
  <si>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</si>
  <si>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</si>
  <si>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</si>
  <si>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</si>
  <si>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</si>
  <si>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</si>
  <si>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</si>
  <si>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</si>
  <si>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</si>
  <si>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</si>
  <si>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</si>
  <si>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</si>
  <si>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</si>
  <si>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</si>
  <si>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</si>
  <si>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</si>
  <si>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</si>
  <si>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</si>
  <si>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</si>
  <si>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</si>
  <si>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</si>
  <si>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</si>
  <si>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</si>
  <si>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</si>
  <si>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</si>
  <si>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</si>
  <si>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</si>
  <si>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</si>
  <si>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</si>
  <si>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</si>
  <si>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</si>
  <si>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</si>
  <si>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</si>
  <si>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</si>
  <si>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</si>
  <si>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</si>
  <si>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</si>
  <si>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</si>
  <si>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</si>
  <si>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</si>
  <si>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</si>
  <si>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</si>
  <si>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</si>
  <si>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</si>
  <si>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</si>
  <si>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</si>
  <si>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</si>
  <si>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</si>
  <si>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</si>
  <si>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</si>
  <si>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</si>
  <si>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</si>
  <si>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</si>
  <si>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</si>
  <si>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</si>
  <si>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</si>
  <si>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</si>
  <si>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</si>
  <si>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</si>
  <si>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</si>
  <si>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</si>
  <si>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</si>
  <si>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</si>
  <si>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</si>
  <si>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</si>
  <si>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</si>
  <si>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</si>
  <si>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</si>
  <si>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</si>
  <si>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</si>
  <si>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</si>
  <si>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</si>
  <si>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</si>
  <si>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</si>
  <si>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</si>
  <si>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</si>
  <si>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</si>
  <si>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</si>
  <si>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</si>
  <si>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</si>
  <si>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</si>
  <si>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</si>
  <si>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</si>
  <si>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</si>
  <si>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</si>
  <si>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</si>
  <si>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</si>
  <si>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</si>
  <si>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</si>
  <si>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</si>
  <si>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</si>
  <si>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</si>
  <si>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</si>
  <si>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</si>
  <si>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</si>
  <si>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</si>
  <si>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</si>
  <si>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</si>
  <si>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</si>
  <si>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</si>
  <si>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</si>
  <si>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</si>
  <si>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</si>
  <si>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</si>
  <si>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</si>
  <si>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</si>
  <si>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</si>
  <si>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</si>
  <si>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</si>
  <si>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</si>
  <si>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</si>
  <si>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</si>
  <si>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</si>
  <si>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</si>
  <si>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</si>
  <si>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</si>
  <si>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</si>
  <si>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</si>
  <si>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</si>
  <si>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</si>
  <si>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</si>
  <si>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</si>
  <si>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</si>
  <si>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</si>
  <si>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</si>
  <si>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</si>
  <si>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</si>
  <si>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</si>
  <si>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</si>
  <si>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</si>
  <si>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</si>
  <si>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</si>
  <si>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</si>
  <si>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</si>
  <si>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</si>
  <si>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</si>
  <si>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</si>
  <si>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</si>
  <si>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</si>
  <si>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</si>
  <si>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</si>
  <si>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</si>
  <si>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</si>
  <si>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</si>
  <si>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</si>
  <si>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</si>
  <si>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</si>
  <si>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</si>
  <si>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</si>
  <si>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</si>
  <si>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</si>
  <si>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</si>
  <si>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</si>
  <si>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</si>
  <si>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</si>
  <si>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</si>
  <si>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</si>
  <si>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</si>
  <si>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</si>
  <si>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</si>
  <si>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</si>
  <si>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</si>
  <si>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</si>
  <si>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</si>
  <si>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</si>
  <si>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</si>
  <si>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</si>
  <si>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</si>
  <si>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</si>
  <si>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</si>
  <si>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</si>
  <si>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</si>
  <si>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</si>
  <si>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</si>
  <si>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</si>
  <si>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</si>
  <si>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</si>
  <si>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</si>
  <si>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</si>
  <si>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</si>
  <si>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</si>
  <si>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</si>
  <si>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</si>
  <si>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</si>
  <si>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</si>
  <si>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</si>
  <si>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</si>
  <si>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</si>
  <si>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</si>
  <si>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</si>
  <si>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</si>
  <si>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</si>
  <si>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</si>
  <si>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</si>
  <si>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</si>
  <si>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</si>
  <si>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</si>
  <si>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</si>
  <si>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</si>
  <si>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</si>
  <si>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</si>
  <si>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</si>
  <si>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</si>
  <si>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</si>
  <si>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</si>
  <si>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</si>
  <si>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</si>
  <si>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</si>
  <si>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</si>
  <si>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</si>
  <si>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</si>
  <si>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</si>
  <si>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</si>
  <si>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</si>
  <si>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</si>
  <si>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</si>
  <si>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</si>
  <si>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</si>
  <si>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</si>
  <si>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</si>
  <si>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</si>
  <si>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</si>
  <si>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</si>
  <si>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</si>
  <si>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</si>
  <si>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</si>
  <si>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</si>
  <si>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</si>
  <si>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</si>
  <si>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</si>
  <si>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</si>
  <si>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</si>
  <si>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</si>
  <si>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</si>
  <si>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</si>
  <si>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</si>
  <si>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</si>
  <si>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</si>
  <si>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</si>
  <si>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</si>
  <si>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</si>
  <si>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</si>
  <si>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</si>
  <si>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</si>
  <si>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</si>
  <si>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</si>
  <si>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</si>
  <si>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</si>
  <si>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</si>
  <si>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</si>
  <si>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</si>
  <si>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</si>
  <si>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</si>
  <si>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</si>
  <si>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</si>
  <si>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</si>
  <si>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</si>
  <si>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</si>
  <si>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</si>
  <si>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</si>
  <si>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</si>
  <si>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</si>
  <si>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</si>
  <si>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</si>
  <si>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</si>
  <si>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</si>
  <si>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</si>
  <si>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</si>
  <si>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</si>
  <si>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</si>
  <si>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</si>
  <si>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</si>
  <si>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</si>
  <si>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</si>
  <si>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</si>
  <si>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</si>
  <si>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</si>
  <si>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</si>
  <si>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</si>
  <si>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</si>
  <si>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</si>
  <si>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</si>
  <si>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</si>
  <si>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</si>
  <si>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</si>
  <si>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</si>
  <si>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</si>
  <si>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</si>
  <si>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</si>
  <si>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</si>
  <si>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</si>
  <si>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</si>
  <si>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</si>
  <si>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</si>
  <si>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</si>
  <si>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</si>
  <si>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</si>
  <si>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</si>
  <si>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</si>
  <si>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</si>
  <si>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</si>
  <si>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</si>
  <si>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</si>
  <si>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</si>
  <si>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</si>
  <si>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</si>
  <si>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</si>
  <si>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</si>
  <si>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</si>
  <si>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</si>
  <si>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</si>
  <si>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</si>
  <si>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</si>
  <si>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</si>
  <si>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</si>
  <si>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</si>
  <si>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</si>
  <si>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</si>
  <si>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</si>
  <si>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</si>
  <si>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</si>
  <si>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</si>
  <si>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</si>
  <si>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</si>
  <si>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</si>
  <si>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</si>
  <si>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</si>
  <si>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</si>
  <si>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</si>
  <si>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</si>
  <si>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</si>
  <si>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</si>
  <si>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</si>
  <si>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</si>
  <si>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</si>
  <si>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</si>
  <si>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</si>
  <si>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</si>
  <si>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</si>
  <si>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</si>
  <si>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</si>
  <si>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</si>
  <si>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</si>
  <si>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</si>
  <si>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</si>
  <si>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</si>
  <si>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</si>
  <si>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</si>
  <si>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</si>
  <si>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</si>
  <si>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</si>
  <si>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</si>
  <si>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</si>
  <si>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</si>
  <si>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</si>
  <si>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</si>
  <si>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</si>
  <si>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</si>
  <si>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</si>
  <si>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</si>
  <si>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</si>
  <si>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</si>
  <si>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</si>
  <si>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</si>
  <si>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</si>
  <si>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</si>
  <si>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</si>
  <si>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</si>
  <si>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</si>
  <si>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</si>
  <si>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</si>
  <si>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</si>
  <si>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</si>
  <si>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</si>
  <si>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</si>
  <si>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</si>
  <si>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</si>
  <si>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</si>
  <si>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</si>
  <si>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</si>
  <si>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</si>
  <si>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</si>
  <si>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</si>
  <si>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</si>
  <si>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</si>
  <si>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</si>
  <si>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</si>
  <si>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</si>
  <si>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</si>
  <si>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</si>
  <si>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</si>
  <si>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</si>
  <si>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</si>
  <si>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</si>
  <si>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</si>
  <si>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</si>
  <si>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</si>
  <si>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</si>
  <si>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</si>
  <si>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</si>
  <si>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</si>
  <si>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</si>
  <si>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</si>
  <si>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</si>
  <si>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</si>
  <si>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</si>
  <si>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</si>
  <si>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</si>
  <si>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</si>
  <si>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</si>
  <si>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</si>
  <si>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</si>
  <si>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</si>
  <si>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</si>
  <si>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</si>
  <si>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</si>
  <si>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</si>
  <si>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</si>
  <si>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</si>
  <si>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</si>
  <si>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</si>
  <si>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</si>
  <si>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</si>
  <si>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</si>
  <si>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</si>
  <si>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</si>
  <si>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</si>
  <si>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</si>
  <si>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</si>
  <si>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</si>
  <si>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</si>
  <si>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</si>
  <si>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</si>
  <si>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</si>
  <si>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</si>
  <si>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</si>
  <si>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</si>
  <si>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</si>
  <si>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</si>
  <si>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</si>
  <si>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</si>
  <si>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</si>
  <si>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</si>
  <si>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</si>
  <si>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</si>
  <si>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</si>
  <si>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</si>
  <si>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</si>
  <si>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</si>
  <si>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</si>
  <si>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</si>
  <si>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</si>
  <si>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</si>
  <si>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</si>
  <si>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</si>
  <si>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</si>
  <si>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</si>
  <si>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</si>
  <si>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</si>
  <si>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</si>
  <si>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</si>
  <si>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</si>
  <si>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</si>
  <si>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</si>
  <si>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</si>
  <si>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</si>
  <si>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</si>
  <si>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</si>
  <si>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</si>
  <si>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</si>
  <si>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</si>
  <si>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</si>
  <si>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</si>
  <si>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</si>
  <si>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</si>
  <si>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</si>
  <si>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</si>
  <si>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</si>
  <si>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</si>
  <si>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</si>
  <si>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</si>
  <si>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</si>
  <si>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</si>
  <si>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</si>
  <si>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</si>
  <si>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</si>
  <si>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</si>
  <si>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</si>
  <si>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</si>
  <si>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</si>
  <si>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</si>
  <si>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</si>
  <si>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</si>
  <si>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</si>
  <si>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</si>
  <si>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</si>
  <si>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</si>
  <si>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</si>
  <si>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</si>
  <si>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</si>
  <si>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</si>
  <si>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</si>
  <si>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</si>
  <si>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</si>
  <si>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</si>
  <si>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</si>
  <si>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</si>
  <si>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</si>
  <si>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</si>
  <si>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</si>
  <si>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</si>
  <si>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</si>
  <si>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</si>
  <si>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</si>
  <si>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</si>
  <si>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</si>
  <si>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</si>
  <si>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</si>
  <si>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</si>
  <si>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</si>
  <si>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</si>
  <si>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</si>
  <si>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</si>
  <si>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</si>
  <si>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</si>
  <si>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</si>
  <si>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</si>
  <si>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</si>
  <si>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</si>
  <si>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</si>
  <si>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</si>
  <si>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</si>
  <si>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</si>
  <si>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</si>
  <si>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</si>
  <si>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</si>
  <si>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</si>
  <si>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</si>
  <si>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</si>
  <si>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</si>
  <si>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</si>
  <si>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</si>
  <si>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</si>
  <si>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</si>
  <si>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</si>
  <si>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</si>
  <si>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</si>
  <si>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</si>
  <si>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</si>
  <si>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</si>
  <si>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</si>
  <si>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</si>
  <si>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</si>
  <si>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</si>
  <si>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</si>
  <si>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</si>
  <si>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</si>
  <si>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</si>
  <si>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</si>
  <si>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</si>
  <si>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</si>
  <si>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</si>
  <si>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</si>
  <si>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</si>
  <si>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</si>
  <si>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</si>
  <si>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</si>
  <si>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</si>
  <si>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</si>
  <si>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</si>
  <si>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</si>
  <si>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</si>
  <si>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</si>
  <si>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</si>
  <si>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</si>
  <si>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</si>
  <si>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</si>
  <si>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</si>
  <si>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</si>
  <si>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</si>
  <si>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</si>
  <si>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</si>
  <si>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</si>
  <si>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</si>
  <si>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</si>
  <si>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</si>
  <si>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</si>
  <si>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</si>
  <si>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</si>
  <si>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</si>
  <si>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</si>
  <si>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</si>
  <si>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</si>
  <si>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</si>
  <si>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</si>
  <si>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</si>
  <si>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</si>
  <si>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</si>
  <si>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</si>
  <si>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</si>
  <si>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</si>
  <si>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</si>
  <si>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</si>
  <si>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</si>
  <si>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</si>
  <si>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</si>
  <si>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</si>
  <si>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</si>
  <si>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</si>
  <si>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</si>
  <si>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</si>
  <si>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</si>
  <si>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</si>
  <si>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</si>
  <si>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</si>
  <si>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</si>
  <si>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</si>
  <si>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</si>
  <si>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</si>
  <si>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</si>
  <si>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</si>
  <si>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</si>
  <si>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</si>
  <si>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</si>
  <si>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</si>
  <si>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</si>
  <si>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</si>
  <si>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</si>
  <si>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</si>
  <si>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</si>
  <si>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</si>
  <si>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</si>
  <si>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</si>
  <si>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</si>
  <si>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</si>
  <si>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</si>
  <si>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</si>
  <si>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</si>
  <si>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</si>
  <si>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</si>
  <si>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</si>
  <si>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</si>
  <si>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</si>
  <si>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</si>
  <si>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</si>
  <si>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</si>
  <si>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</si>
  <si>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</si>
  <si>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</si>
  <si>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</si>
  <si>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</si>
  <si>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</si>
  <si>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</si>
  <si>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</si>
  <si>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</si>
  <si>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</si>
  <si>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</si>
  <si>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</si>
  <si>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</si>
  <si>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</si>
  <si>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</si>
  <si>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</si>
  <si>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</si>
  <si>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</si>
  <si>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</si>
  <si>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</si>
  <si>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</si>
  <si>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</si>
  <si>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</si>
  <si>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</si>
  <si>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</si>
  <si>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</si>
  <si>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</si>
  <si>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</si>
  <si>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</si>
  <si>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</si>
  <si>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</si>
  <si>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</si>
  <si>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</si>
  <si>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</si>
  <si>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</si>
  <si>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</si>
  <si>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</si>
  <si>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</si>
  <si>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</si>
  <si>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</si>
  <si>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</si>
  <si>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</si>
  <si>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</si>
  <si>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</si>
  <si>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</si>
  <si>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</si>
  <si>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</si>
  <si>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</si>
  <si>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</si>
  <si>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</si>
  <si>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</si>
  <si>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</si>
  <si>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</si>
  <si>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</si>
  <si>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</si>
  <si>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</si>
  <si>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</si>
  <si>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</si>
  <si>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</si>
  <si>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</si>
  <si>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</si>
  <si>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</si>
  <si>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</si>
  <si>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</si>
  <si>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</si>
  <si>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</si>
  <si>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</si>
  <si>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</si>
  <si>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</si>
  <si>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</si>
  <si>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</si>
  <si>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</si>
  <si>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</si>
  <si>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</si>
  <si>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</si>
  <si>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</si>
  <si>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</si>
  <si>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</si>
  <si>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</si>
  <si>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</si>
  <si>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</si>
  <si>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</si>
  <si>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</si>
  <si>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</si>
  <si>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</si>
  <si>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</si>
  <si>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</si>
  <si>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</si>
  <si>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</si>
  <si>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</si>
  <si>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</si>
  <si>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</si>
  <si>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</si>
  <si>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</si>
  <si>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</si>
  <si>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</si>
  <si>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</si>
  <si>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</si>
  <si>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</si>
  <si>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</si>
  <si>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</si>
  <si>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</si>
  <si>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</si>
  <si>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</si>
  <si>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</si>
  <si>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</si>
  <si>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</si>
  <si>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</si>
  <si>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</si>
  <si>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</si>
  <si>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</si>
  <si>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</si>
  <si>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</si>
  <si>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</si>
  <si>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</si>
  <si>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</si>
  <si>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</si>
  <si>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</si>
  <si>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</si>
  <si>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</si>
  <si>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</si>
  <si>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</si>
  <si>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</si>
  <si>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</si>
  <si>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</si>
  <si>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</si>
  <si>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</si>
  <si>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</si>
  <si>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</si>
  <si>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</si>
  <si>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</si>
  <si>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</si>
  <si>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</si>
  <si>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</si>
  <si>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</si>
  <si>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</si>
  <si>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</si>
  <si>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</si>
  <si>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</si>
  <si>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</si>
  <si>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</si>
  <si>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</si>
  <si>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</si>
  <si>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</si>
  <si>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</si>
  <si>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</si>
  <si>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</si>
  <si>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</si>
  <si>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</si>
  <si>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</si>
  <si>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</si>
  <si>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</si>
  <si>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</si>
  <si>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</si>
  <si>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</si>
  <si>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</si>
  <si>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</si>
  <si>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</si>
  <si>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</si>
  <si>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</si>
  <si>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</si>
  <si>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</si>
  <si>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</si>
  <si>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</si>
  <si>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</si>
  <si>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</si>
  <si>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</si>
  <si>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</si>
  <si>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</si>
  <si>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</si>
  <si>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</si>
  <si>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</si>
  <si>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</si>
  <si>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</si>
  <si>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</si>
  <si>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</si>
  <si>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</si>
  <si>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</si>
  <si>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</si>
  <si>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</si>
  <si>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</si>
  <si>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</si>
  <si>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</si>
  <si>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</si>
  <si>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</si>
  <si>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</si>
  <si>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</si>
  <si>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</si>
  <si>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</si>
  <si>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</si>
  <si>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</si>
  <si>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</si>
  <si>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</si>
  <si>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</si>
  <si>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</si>
  <si>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</si>
  <si>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</si>
  <si>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</si>
  <si>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</si>
  <si>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</si>
  <si>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</si>
  <si>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</si>
  <si>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</si>
  <si>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</si>
  <si>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</si>
  <si>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</si>
  <si>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</si>
  <si>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</si>
  <si>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</si>
  <si>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</si>
  <si>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</si>
  <si>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</si>
  <si>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</si>
  <si>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</si>
  <si>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</si>
  <si>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</si>
  <si>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</si>
  <si>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</si>
  <si>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</si>
  <si>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</si>
  <si>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</si>
  <si>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</si>
  <si>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</si>
  <si>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</si>
  <si>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</si>
  <si>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</si>
  <si>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</si>
  <si>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</si>
  <si>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</si>
  <si>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</si>
  <si>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</si>
  <si>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</si>
  <si>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</si>
  <si>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</si>
  <si>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</si>
  <si>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</si>
  <si>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</si>
  <si>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</si>
  <si>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</si>
  <si>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</si>
  <si>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</si>
  <si>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</si>
  <si>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</si>
  <si>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</si>
  <si>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</si>
  <si>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</si>
  <si>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</si>
  <si>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</si>
  <si>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</si>
  <si>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</si>
  <si>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</si>
  <si>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</si>
  <si>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</si>
  <si>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</si>
  <si>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</si>
  <si>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</si>
  <si>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</si>
  <si>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</si>
  <si>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</si>
  <si>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</si>
  <si>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</si>
  <si>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</si>
  <si>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</si>
  <si>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</si>
  <si>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</si>
  <si>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</si>
  <si>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</si>
  <si>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</si>
  <si>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</si>
  <si>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</si>
  <si>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</si>
  <si>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</si>
  <si>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</si>
  <si>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</si>
  <si>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</si>
  <si>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</si>
  <si>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</si>
  <si>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</si>
  <si>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</si>
  <si>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</si>
  <si>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</si>
  <si>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</si>
  <si>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</si>
  <si>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</si>
  <si>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</si>
  <si>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</si>
  <si>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</si>
  <si>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</si>
  <si>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</si>
  <si>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</si>
  <si>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</si>
  <si>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</si>
  <si>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</si>
  <si>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</si>
  <si>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</si>
  <si>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</si>
  <si>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</si>
  <si>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</si>
  <si>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</si>
  <si>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</si>
  <si>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</si>
  <si>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</si>
  <si>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</si>
  <si>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</si>
  <si>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</si>
  <si>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</si>
  <si>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</si>
  <si>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</si>
  <si>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</si>
  <si>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</si>
  <si>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</si>
  <si>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</si>
  <si>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</si>
  <si>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</si>
  <si>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</si>
  <si>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</si>
  <si>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</si>
  <si>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</si>
  <si>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</si>
  <si>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</si>
  <si>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</si>
  <si>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</si>
  <si>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</si>
  <si>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</si>
  <si>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</si>
  <si>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</si>
  <si>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</si>
  <si>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</si>
  <si>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</si>
  <si>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</si>
  <si>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</si>
  <si>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</si>
  <si>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</si>
  <si>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</si>
  <si>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</si>
  <si>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</si>
  <si>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</si>
  <si>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</si>
  <si>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</si>
  <si>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</si>
  <si>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</si>
  <si>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</si>
  <si>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</si>
  <si>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</si>
  <si>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</si>
  <si>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</si>
  <si>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</si>
  <si>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</si>
  <si>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</si>
  <si>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</si>
  <si>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</si>
  <si>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</si>
  <si>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</si>
  <si>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</si>
  <si>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</si>
  <si>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</si>
  <si>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</si>
  <si>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</si>
  <si>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</si>
  <si>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</si>
  <si>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</si>
  <si>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</si>
  <si>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</si>
  <si>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</si>
  <si>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</si>
  <si>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</si>
  <si>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</si>
  <si>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</si>
  <si>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</si>
  <si>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</si>
  <si>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</si>
  <si>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</si>
  <si>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</si>
  <si>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</si>
  <si>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</si>
  <si>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</si>
  <si>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</si>
  <si>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</si>
  <si>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</si>
  <si>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</si>
  <si>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</si>
  <si>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</si>
  <si>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</si>
  <si>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</si>
  <si>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</si>
  <si>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</si>
  <si>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</si>
  <si>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</si>
  <si>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</si>
  <si>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</si>
  <si>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</si>
  <si>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</si>
  <si>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</si>
  <si>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</si>
  <si>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</si>
  <si>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</si>
  <si>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</si>
  <si>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</si>
  <si>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</si>
  <si>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</si>
  <si>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</si>
  <si>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</si>
  <si>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</si>
  <si>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</si>
  <si>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</si>
  <si>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</si>
  <si>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</si>
  <si>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</si>
  <si>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</si>
  <si>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</si>
  <si>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</si>
  <si>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</si>
  <si>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</si>
  <si>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</si>
  <si>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</si>
  <si>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</si>
  <si>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</si>
  <si>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</si>
  <si>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</si>
  <si>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</si>
  <si>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</si>
  <si>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</si>
  <si>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</si>
  <si>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</si>
  <si>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</si>
  <si>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</si>
  <si>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</si>
  <si>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</si>
  <si>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</si>
  <si>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</si>
  <si>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</si>
  <si>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</si>
  <si>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</si>
  <si>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</si>
  <si>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</si>
  <si>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</si>
  <si>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</si>
  <si>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</si>
  <si>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</si>
  <si>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</si>
  <si>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</si>
  <si>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</si>
  <si>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</si>
  <si>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</si>
  <si>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</si>
  <si>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</si>
  <si>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</si>
  <si>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</si>
  <si>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</si>
  <si>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</si>
  <si>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</si>
  <si>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</si>
  <si>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</si>
  <si>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</si>
  <si>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</si>
  <si>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</si>
  <si>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</si>
  <si>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</si>
  <si>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</si>
  <si>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</si>
  <si>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</si>
  <si>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</si>
  <si>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</si>
  <si>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</si>
  <si>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</si>
  <si>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</si>
  <si>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</si>
  <si>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</si>
  <si>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</si>
  <si>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</si>
  <si>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</si>
  <si>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</si>
  <si>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</si>
  <si>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</si>
  <si>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</si>
  <si>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</si>
  <si>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</si>
  <si>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</si>
  <si>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</si>
  <si>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</si>
  <si>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</si>
  <si>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</si>
  <si>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</si>
  <si>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</si>
  <si>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</si>
  <si>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</si>
  <si>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</si>
  <si>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</si>
  <si>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</si>
  <si>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</si>
  <si>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</si>
  <si>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</si>
  <si>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</si>
  <si>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</si>
  <si>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</si>
  <si>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</si>
  <si>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</si>
  <si>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</si>
  <si>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</si>
  <si>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</si>
  <si>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</si>
  <si>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</si>
  <si>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</si>
  <si>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</si>
  <si>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</si>
  <si>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</si>
  <si>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</si>
  <si>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</si>
  <si>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</si>
  <si>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</si>
  <si>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</si>
  <si>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</si>
  <si>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</si>
  <si>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</si>
  <si>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</si>
  <si>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</si>
  <si>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</si>
  <si>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</si>
  <si>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</si>
  <si>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</si>
  <si>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</si>
  <si>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</si>
  <si>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</si>
  <si>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</si>
  <si>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</si>
  <si>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</si>
  <si>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</si>
  <si>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</si>
  <si>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</si>
  <si>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</si>
  <si>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</si>
  <si>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</si>
  <si>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</si>
  <si>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</si>
  <si>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</si>
  <si>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</si>
  <si>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</si>
  <si>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</si>
  <si>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</si>
  <si>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</si>
  <si>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</si>
  <si>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</si>
  <si>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</si>
  <si>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</si>
  <si>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</si>
  <si>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</si>
  <si>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</si>
  <si>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</si>
  <si>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</si>
  <si>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</si>
  <si>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</si>
  <si>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</si>
  <si>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</si>
  <si>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</si>
  <si>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</si>
  <si>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</si>
  <si>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</si>
  <si>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</si>
  <si>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</si>
  <si>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</si>
  <si>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</si>
  <si>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</si>
  <si>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</si>
  <si>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</si>
  <si>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</si>
  <si>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</si>
  <si>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</si>
  <si>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</si>
  <si>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</si>
  <si>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</si>
  <si>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</si>
  <si>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</si>
  <si>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</si>
  <si>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</si>
  <si>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</si>
  <si>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</si>
  <si>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</si>
  <si>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</si>
  <si>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</si>
  <si>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</si>
  <si>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</si>
  <si>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</si>
  <si>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</si>
  <si>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</si>
  <si>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</si>
  <si>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</si>
  <si>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</si>
  <si>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</si>
  <si>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</si>
  <si>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</si>
  <si>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</si>
  <si>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</si>
  <si>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</si>
  <si>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</si>
  <si>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</si>
  <si>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</si>
  <si>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</si>
  <si>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</si>
  <si>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</si>
  <si>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</si>
  <si>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</si>
  <si>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</si>
  <si>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</si>
  <si>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</si>
  <si>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</si>
  <si>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</si>
  <si>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</si>
  <si>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</si>
  <si>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</si>
  <si>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</si>
  <si>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</si>
  <si>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</si>
  <si>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</si>
  <si>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</si>
  <si>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</si>
  <si>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</si>
  <si>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</si>
  <si>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</si>
  <si>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</si>
  <si>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</si>
  <si>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</si>
  <si>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</si>
  <si>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</si>
  <si>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</si>
  <si>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</si>
  <si>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</si>
  <si>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</si>
  <si>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</si>
  <si>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</si>
  <si>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</si>
  <si>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</si>
  <si>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</si>
  <si>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</si>
  <si>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</si>
  <si>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</si>
  <si>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</si>
  <si>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</si>
  <si>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</si>
  <si>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</si>
  <si>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</si>
  <si>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</si>
  <si>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</si>
  <si>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</si>
  <si>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</si>
  <si>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</si>
  <si>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</si>
  <si>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</si>
  <si>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</si>
  <si>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</si>
  <si>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</si>
  <si>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</si>
  <si>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</si>
  <si>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</si>
  <si>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</si>
  <si>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</si>
  <si>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</si>
  <si>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</si>
  <si>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</si>
  <si>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</si>
  <si>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</si>
  <si>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</si>
  <si>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</si>
  <si>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</si>
  <si>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</si>
  <si>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</si>
  <si>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</si>
  <si>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</si>
  <si>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</si>
  <si>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</si>
  <si>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</si>
  <si>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</si>
  <si>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</si>
  <si>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</si>
  <si>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</si>
  <si>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</si>
  <si>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</si>
  <si>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</si>
  <si>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</si>
  <si>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</si>
  <si>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</si>
  <si>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</si>
  <si>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</si>
  <si>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</si>
  <si>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</si>
  <si>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</si>
  <si>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</si>
  <si>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</si>
  <si>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</si>
  <si>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</si>
  <si>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</si>
  <si>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</si>
  <si>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</si>
  <si>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</si>
  <si>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</si>
  <si>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</si>
  <si>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</si>
  <si>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</si>
  <si>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</si>
  <si>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</si>
  <si>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</si>
  <si>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</si>
  <si>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</si>
  <si>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</si>
  <si>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</si>
  <si>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</si>
  <si>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</si>
  <si>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</si>
  <si>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</si>
  <si>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</si>
  <si>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</si>
  <si>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</si>
  <si>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</si>
  <si>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</si>
  <si>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</si>
  <si>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</si>
  <si>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</si>
  <si>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</si>
  <si>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</si>
  <si>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</si>
  <si>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</si>
  <si>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</si>
  <si>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</si>
  <si>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</si>
  <si>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</si>
  <si>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</si>
  <si>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</si>
  <si>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</si>
  <si>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</si>
  <si>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</si>
  <si>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</si>
  <si>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</si>
  <si>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</si>
  <si>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</si>
  <si>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</si>
  <si>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</si>
  <si>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</si>
  <si>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</si>
  <si>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</si>
  <si>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</si>
  <si>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</si>
  <si>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</si>
  <si>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</si>
  <si>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</si>
  <si>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</si>
  <si>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</si>
  <si>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</si>
  <si>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</si>
  <si>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</si>
  <si>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</si>
  <si>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</si>
  <si>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</si>
  <si>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</si>
  <si>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</si>
  <si>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</si>
  <si>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</si>
  <si>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</si>
  <si>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</si>
  <si>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</si>
  <si>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</si>
  <si>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</si>
  <si>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</si>
  <si>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</si>
  <si>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</si>
  <si>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</si>
  <si>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</si>
  <si>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</si>
  <si>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</si>
  <si>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</si>
  <si>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</si>
  <si>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</si>
  <si>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</si>
  <si>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</si>
  <si>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</si>
  <si>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</si>
  <si>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</si>
  <si>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</si>
  <si>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</si>
  <si>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</si>
  <si>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</si>
  <si>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</si>
  <si>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</si>
  <si>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</si>
  <si>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</si>
  <si>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</si>
  <si>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</si>
  <si>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</si>
  <si>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</si>
  <si>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</si>
  <si>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</si>
  <si>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</si>
  <si>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</si>
  <si>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</si>
  <si>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</si>
  <si>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</si>
  <si>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</si>
  <si>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</si>
  <si>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</si>
  <si>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</si>
  <si>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</si>
  <si>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</si>
  <si>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</si>
  <si>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</si>
  <si>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</si>
  <si>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</si>
  <si>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</si>
  <si>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</si>
  <si>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</si>
  <si>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</si>
  <si>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</si>
  <si>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</si>
  <si>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</si>
  <si>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</si>
  <si>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</si>
  <si>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</si>
  <si>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</si>
  <si>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</si>
  <si>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</si>
  <si>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</si>
  <si>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</si>
  <si>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</si>
  <si>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</si>
  <si>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</si>
  <si>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</si>
  <si>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</si>
  <si>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</si>
  <si>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</si>
  <si>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</si>
  <si>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</si>
  <si>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</si>
  <si>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</si>
  <si>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</si>
  <si>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</si>
  <si>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</si>
  <si>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</si>
  <si>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</si>
  <si>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</si>
  <si>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</si>
  <si>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</si>
  <si>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</si>
  <si>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</si>
  <si>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</si>
  <si>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</si>
  <si>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</si>
  <si>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</si>
  <si>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</si>
  <si>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</si>
  <si>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</si>
  <si>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</si>
  <si>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</si>
  <si>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</si>
  <si>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</si>
  <si>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</si>
  <si>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</si>
  <si>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</si>
  <si>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</si>
  <si>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</si>
  <si>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</si>
  <si>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</si>
  <si>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</si>
  <si>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</si>
  <si>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</si>
  <si>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</si>
  <si>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</si>
  <si>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</si>
  <si>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</si>
  <si>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</si>
  <si>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</si>
  <si>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</si>
  <si>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</si>
  <si>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</si>
  <si>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</si>
  <si>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</si>
  <si>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</si>
  <si>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</si>
  <si>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</si>
  <si>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</si>
  <si>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</si>
  <si>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</si>
  <si>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</si>
  <si>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</si>
  <si>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</si>
  <si>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</si>
  <si>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</si>
  <si>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</si>
  <si>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</si>
  <si>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</si>
  <si>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</si>
  <si>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</si>
  <si>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</si>
  <si>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</si>
  <si>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</si>
  <si>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</si>
  <si>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</si>
  <si>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</si>
  <si>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</si>
  <si>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</si>
  <si>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</si>
  <si>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</si>
  <si>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</si>
  <si>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</si>
  <si>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</si>
  <si>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</si>
  <si>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</si>
  <si>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</si>
  <si>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</si>
  <si>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</si>
  <si>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</si>
  <si>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</si>
  <si>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</si>
  <si>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</si>
  <si>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</si>
  <si>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</si>
  <si>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</si>
  <si>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</si>
  <si>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</si>
  <si>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</si>
  <si>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</si>
  <si>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</si>
  <si>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</si>
  <si>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</si>
  <si>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</si>
  <si>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</si>
  <si>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</si>
  <si>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</si>
  <si>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</si>
  <si>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</si>
  <si>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</si>
  <si>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</si>
  <si>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</si>
  <si>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</si>
  <si>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</si>
  <si>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</si>
  <si>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</si>
  <si>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</si>
  <si>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</si>
  <si>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</si>
  <si>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</si>
  <si>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</si>
  <si>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</si>
  <si>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</si>
  <si>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</si>
  <si>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</si>
  <si>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</si>
  <si>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</si>
  <si>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</si>
  <si>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</si>
  <si>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</si>
  <si>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</si>
  <si>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</si>
  <si>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</si>
  <si>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</si>
  <si>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</si>
  <si>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</si>
  <si>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</si>
  <si>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</si>
  <si>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</si>
  <si>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</si>
  <si>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</si>
  <si>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</si>
  <si>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</si>
  <si>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</si>
  <si>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</si>
  <si>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</si>
  <si>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</si>
  <si>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</si>
  <si>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</si>
  <si>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</si>
  <si>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</si>
  <si>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</si>
  <si>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</si>
  <si>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</si>
  <si>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</si>
  <si>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</si>
  <si>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</si>
  <si>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</si>
  <si>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</si>
  <si>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</si>
  <si>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</si>
  <si>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</si>
  <si>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</si>
  <si>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</si>
  <si>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</si>
  <si>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</si>
  <si>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</si>
  <si>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</si>
  <si>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</si>
  <si>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</si>
  <si>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</si>
  <si>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</si>
  <si>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</si>
  <si>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</si>
  <si>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</si>
  <si>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</si>
  <si>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</si>
  <si>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</si>
  <si>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</si>
  <si>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</si>
  <si>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</si>
  <si>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</si>
  <si>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</si>
  <si>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</si>
  <si>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</si>
  <si>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</si>
  <si>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</si>
  <si>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</si>
  <si>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</si>
  <si>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</si>
  <si>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</si>
  <si>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</si>
  <si>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</si>
  <si>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</si>
  <si>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</si>
  <si>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</si>
  <si>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</si>
  <si>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</si>
  <si>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</si>
  <si>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</si>
  <si>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</si>
  <si>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</si>
  <si>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</si>
  <si>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</si>
  <si>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</si>
  <si>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</si>
  <si>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</si>
  <si>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</si>
  <si>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</si>
  <si>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</si>
  <si>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</si>
  <si>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</si>
  <si>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</si>
  <si>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</si>
  <si>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</si>
  <si>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</si>
  <si>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</si>
  <si>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</si>
  <si>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</si>
  <si>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</si>
  <si>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</si>
  <si>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</si>
  <si>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</si>
  <si>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</si>
  <si>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</si>
  <si>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</si>
  <si>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</si>
  <si>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</si>
  <si>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</si>
  <si>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</si>
  <si>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</si>
  <si>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</si>
  <si>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</si>
  <si>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</si>
  <si>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</si>
  <si>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</si>
  <si>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</si>
  <si>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</si>
  <si>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</si>
  <si>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</si>
  <si>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</si>
  <si>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</si>
  <si>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</si>
  <si>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</si>
  <si>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</si>
  <si>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</si>
  <si>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</si>
  <si>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</si>
  <si>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</si>
  <si>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</si>
  <si>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</si>
  <si>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</si>
  <si>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</si>
  <si>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</si>
  <si>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</si>
  <si>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</si>
  <si>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</si>
  <si>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</si>
  <si>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</si>
  <si>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</si>
  <si>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</si>
  <si>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</si>
  <si>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</si>
  <si>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</si>
  <si>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</si>
  <si>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</si>
  <si>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</si>
  <si>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</si>
  <si>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</si>
  <si>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</si>
  <si>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</si>
  <si>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</si>
  <si>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</si>
  <si>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</si>
  <si>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</si>
  <si>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</si>
  <si>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</si>
  <si>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</si>
  <si>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</si>
  <si>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</si>
  <si>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</si>
  <si>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</si>
  <si>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</si>
  <si>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</si>
  <si>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</si>
  <si>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</si>
  <si>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</si>
  <si>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</si>
  <si>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</si>
  <si>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</si>
  <si>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</si>
  <si>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</si>
  <si>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</si>
  <si>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</si>
  <si>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</si>
  <si>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</si>
  <si>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</si>
  <si>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</si>
  <si>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</si>
  <si>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</si>
  <si>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</si>
  <si>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</si>
  <si>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</si>
  <si>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</si>
  <si>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</si>
  <si>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</si>
  <si>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</si>
  <si>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</si>
  <si>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</si>
  <si>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</si>
  <si>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</si>
  <si>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</si>
  <si>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</si>
  <si>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</si>
  <si>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</si>
  <si>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</si>
  <si>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</si>
  <si>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</si>
  <si>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</si>
  <si>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</si>
  <si>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</si>
  <si>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</si>
  <si>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</si>
  <si>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</si>
  <si>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</si>
  <si>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</si>
  <si>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</si>
  <si>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</si>
  <si>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</si>
  <si>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</si>
  <si>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</si>
  <si>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</si>
  <si>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</si>
  <si>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</si>
  <si>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</si>
  <si>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</si>
  <si>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</si>
  <si>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</si>
  <si>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</si>
  <si>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</si>
  <si>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</si>
  <si>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</si>
  <si>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</si>
  <si>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</si>
  <si>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</si>
  <si>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</si>
  <si>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</si>
  <si>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</si>
  <si>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</si>
  <si>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</si>
  <si>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</si>
  <si>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</si>
  <si>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</si>
  <si>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</si>
  <si>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</si>
  <si>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</si>
  <si>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</si>
  <si>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</si>
  <si>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</si>
  <si>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</si>
  <si>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</si>
  <si>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</si>
  <si>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</si>
  <si>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</si>
  <si>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</si>
  <si>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</si>
  <si>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</si>
  <si>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</si>
  <si>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</si>
  <si>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</si>
  <si>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</si>
  <si>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</si>
  <si>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</si>
  <si>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</si>
  <si>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</si>
  <si>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</si>
  <si>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</si>
  <si>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</si>
  <si>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</si>
  <si>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</si>
  <si>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</si>
  <si>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</si>
  <si>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</si>
  <si>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</si>
  <si>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</si>
  <si>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</si>
  <si>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</si>
  <si>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</si>
  <si>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</si>
  <si>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</si>
  <si>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</si>
  <si>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</si>
  <si>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</si>
  <si>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</si>
  <si>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</si>
  <si>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</si>
  <si>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</si>
  <si>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</si>
  <si>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</si>
  <si>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</si>
  <si>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</si>
  <si>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</si>
  <si>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</si>
  <si>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</si>
  <si>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</si>
  <si>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</si>
  <si>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</si>
  <si>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</si>
  <si>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</si>
  <si>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</si>
  <si>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</si>
  <si>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</si>
  <si>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</si>
  <si>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</si>
  <si>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</si>
  <si>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</si>
  <si>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</si>
  <si>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</si>
  <si>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</si>
  <si>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</si>
  <si>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</si>
  <si>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</si>
  <si>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</si>
  <si>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</si>
  <si>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</si>
  <si>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</si>
  <si>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</si>
  <si>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</si>
  <si>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</si>
  <si>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</si>
  <si>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</si>
  <si>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</si>
  <si>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</si>
  <si>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</si>
  <si>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</si>
  <si>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</si>
  <si>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</si>
  <si>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</si>
  <si>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</si>
  <si>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</si>
  <si>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</si>
  <si>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</si>
  <si>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</si>
  <si>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</si>
  <si>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</si>
  <si>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</si>
  <si>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</si>
  <si>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</si>
  <si>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</si>
  <si>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</si>
  <si>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</si>
  <si>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</si>
  <si>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</si>
  <si>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</si>
  <si>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</si>
  <si>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</si>
  <si>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</si>
  <si>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</si>
  <si>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</si>
  <si>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</si>
  <si>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</si>
  <si>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</si>
  <si>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</si>
  <si>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</si>
  <si>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</si>
  <si>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</si>
  <si>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</si>
  <si>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</si>
  <si>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</si>
  <si>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</si>
  <si>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</si>
  <si>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</si>
  <si>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</si>
  <si>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</si>
  <si>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</si>
  <si>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</si>
  <si>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</si>
  <si>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</si>
  <si>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</si>
  <si>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</si>
  <si>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</si>
  <si>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</si>
  <si>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</si>
  <si>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</si>
  <si>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</si>
  <si>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</si>
  <si>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</si>
  <si>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</si>
  <si>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</si>
  <si>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</si>
  <si>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</si>
  <si>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</si>
  <si>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</si>
  <si>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</si>
  <si>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</si>
  <si>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</si>
  <si>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</si>
  <si>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</si>
  <si>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</si>
  <si>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</si>
  <si>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</si>
  <si>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</si>
  <si>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</si>
  <si>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</si>
  <si>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</si>
  <si>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</si>
  <si>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</si>
  <si>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</si>
  <si>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</si>
  <si>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</si>
  <si>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</si>
  <si>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</si>
  <si>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</si>
  <si>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</si>
  <si>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</si>
  <si>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</si>
  <si>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</si>
  <si>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</si>
  <si>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</si>
  <si>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</si>
  <si>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</si>
  <si>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</si>
  <si>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</si>
  <si>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</si>
  <si>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</si>
  <si>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</si>
  <si>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</si>
  <si>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</si>
  <si>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</si>
  <si>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</si>
  <si>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</si>
  <si>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</si>
  <si>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</si>
  <si>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</si>
  <si>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</si>
  <si>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</si>
  <si>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</si>
  <si>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</si>
  <si>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</si>
  <si>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</si>
  <si>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</si>
  <si>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</si>
  <si>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</si>
  <si>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</si>
  <si>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</si>
  <si>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</si>
  <si>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</si>
  <si>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</si>
  <si>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</si>
  <si>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</si>
  <si>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</si>
  <si>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</si>
  <si>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</si>
  <si>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</si>
  <si>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</si>
  <si>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</si>
  <si>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</si>
  <si>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</si>
  <si>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</si>
  <si>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</si>
  <si>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</si>
  <si>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</si>
  <si>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</si>
  <si>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</si>
  <si>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</si>
  <si>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</si>
  <si>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</si>
  <si>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</si>
  <si>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</si>
  <si>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</si>
  <si>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</si>
  <si>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</si>
  <si>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</si>
  <si>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</si>
  <si>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</si>
  <si>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</si>
  <si>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</si>
  <si>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</si>
  <si>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</si>
  <si>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</si>
  <si>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</si>
  <si>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</si>
  <si>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</si>
  <si>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</si>
  <si>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</si>
  <si>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</si>
  <si>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</si>
  <si>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</si>
  <si>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</si>
  <si>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</si>
  <si>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</si>
  <si>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</si>
  <si>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</si>
  <si>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</si>
  <si>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</si>
  <si>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</si>
  <si>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</si>
  <si>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</si>
  <si>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</si>
  <si>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</si>
  <si>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</si>
  <si>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</si>
  <si>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</si>
  <si>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</si>
  <si>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</si>
  <si>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</si>
  <si>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</si>
  <si>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</si>
  <si>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</si>
  <si>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</si>
  <si>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</si>
  <si>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</si>
  <si>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</si>
  <si>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</si>
  <si>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</si>
  <si>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</si>
  <si>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</si>
  <si>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</si>
  <si>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</si>
  <si>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</si>
  <si>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</si>
  <si>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</si>
  <si>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</si>
  <si>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</si>
  <si>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</si>
  <si>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</si>
  <si>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</si>
  <si>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</si>
  <si>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</si>
  <si>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</si>
  <si>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</si>
  <si>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</si>
  <si>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</si>
  <si>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</si>
  <si>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</si>
  <si>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</si>
  <si>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</si>
  <si>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</si>
  <si>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</si>
  <si>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</si>
  <si>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</si>
  <si>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</si>
  <si>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</si>
  <si>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</si>
  <si>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</si>
  <si>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</si>
  <si>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</si>
  <si>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</si>
  <si>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</si>
  <si>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</si>
  <si>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</si>
  <si>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</si>
  <si>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</si>
  <si>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</si>
  <si>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</si>
  <si>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</si>
  <si>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</si>
  <si>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</si>
  <si>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</si>
  <si>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</si>
  <si>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</si>
  <si>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</si>
  <si>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</si>
  <si>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</si>
  <si>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</si>
  <si>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</si>
  <si>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</si>
  <si>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</si>
  <si>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</si>
  <si>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</si>
  <si>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</si>
  <si>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</si>
  <si>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</si>
  <si>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</si>
  <si>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</si>
  <si>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</si>
  <si>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</si>
  <si>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</si>
  <si>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</si>
  <si>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</si>
  <si>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</si>
  <si>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</si>
  <si>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</si>
  <si>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</si>
  <si>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</si>
  <si>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</si>
  <si>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</si>
  <si>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</si>
  <si>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</si>
  <si>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</si>
  <si>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</si>
  <si>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</si>
  <si>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</si>
  <si>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</si>
  <si>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</si>
  <si>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</si>
  <si>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</si>
  <si>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</si>
  <si>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</si>
  <si>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</si>
  <si>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</si>
  <si>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</si>
  <si>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</si>
  <si>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</si>
  <si>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</si>
  <si>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</si>
  <si>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</si>
  <si>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</si>
  <si>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</si>
  <si>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</si>
  <si>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</si>
  <si>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</si>
  <si>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</si>
  <si>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</si>
  <si>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</si>
  <si>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</si>
  <si>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</si>
  <si>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</si>
  <si>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</si>
  <si>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</si>
  <si>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</si>
  <si>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</si>
  <si>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</si>
  <si>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</si>
  <si>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</si>
  <si>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</si>
  <si>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</si>
  <si>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</si>
  <si>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</si>
  <si>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</si>
  <si>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</si>
  <si>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</si>
  <si>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</si>
  <si>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</si>
  <si>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</si>
  <si>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</si>
  <si>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</si>
  <si>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</si>
  <si>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</si>
  <si>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</si>
  <si>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</si>
  <si>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</si>
  <si>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</si>
  <si>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</si>
  <si>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</si>
  <si>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</si>
  <si>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</si>
  <si>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</si>
  <si>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</si>
  <si>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</si>
  <si>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</si>
  <si>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</si>
  <si>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</si>
  <si>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</si>
  <si>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</si>
  <si>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</si>
  <si>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</si>
  <si>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</si>
  <si>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</si>
  <si>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</si>
  <si>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</si>
  <si>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</si>
  <si>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</si>
  <si>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</si>
  <si>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</si>
  <si>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</si>
  <si>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</si>
  <si>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</si>
  <si>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</si>
  <si>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</si>
  <si>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</si>
  <si>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</si>
  <si>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</si>
  <si>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</si>
  <si>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</si>
  <si>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</si>
  <si>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</si>
  <si>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</si>
  <si>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</si>
  <si>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</si>
  <si>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</si>
  <si>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</si>
  <si>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</si>
  <si>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</si>
  <si>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</si>
  <si>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</si>
  <si>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</si>
  <si>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</si>
  <si>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</si>
  <si>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</si>
  <si>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</si>
  <si>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</si>
  <si>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</si>
  <si>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</si>
  <si>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</si>
  <si>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</si>
  <si>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</si>
  <si>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</si>
  <si>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</si>
  <si>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</si>
  <si>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</si>
  <si>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</si>
  <si>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</si>
  <si>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</si>
  <si>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</si>
  <si>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</si>
  <si>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</si>
  <si>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</si>
  <si>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</si>
  <si>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</si>
  <si>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</si>
  <si>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</si>
  <si>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</si>
  <si>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</si>
  <si>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</si>
  <si>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</si>
  <si>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</si>
  <si>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</si>
  <si>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</si>
  <si>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</si>
  <si>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</si>
  <si>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</si>
  <si>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</si>
  <si>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</si>
  <si>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</si>
  <si>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</si>
  <si>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</si>
  <si>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</si>
  <si>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</si>
  <si>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</si>
  <si>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</si>
  <si>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</si>
  <si>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</si>
  <si>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</si>
  <si>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</si>
  <si>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</si>
  <si>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</si>
  <si>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</si>
  <si>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</si>
  <si>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</si>
  <si>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</si>
  <si>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</si>
  <si>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</si>
  <si>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</si>
  <si>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</si>
  <si>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</si>
  <si>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</si>
  <si>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</si>
  <si>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</si>
  <si>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</si>
  <si>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</si>
  <si>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</si>
  <si>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</si>
  <si>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</si>
  <si>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</si>
  <si>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</si>
  <si>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</si>
  <si>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</si>
  <si>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</si>
  <si>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</si>
  <si>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</si>
  <si>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</si>
  <si>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</si>
  <si>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</si>
  <si>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</si>
  <si>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</si>
  <si>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</si>
  <si>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</si>
  <si>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</si>
  <si>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</si>
  <si>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</si>
  <si>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</si>
  <si>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</si>
  <si>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</si>
  <si>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</si>
  <si>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</si>
  <si>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</si>
  <si>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</si>
  <si>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</si>
  <si>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</si>
  <si>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</si>
  <si>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</si>
  <si>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</si>
  <si>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</si>
  <si>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</si>
  <si>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</si>
  <si>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</si>
  <si>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</si>
  <si>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</si>
  <si>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</si>
  <si>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</si>
  <si>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</si>
  <si>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</si>
  <si>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</si>
  <si>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</si>
  <si>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</si>
  <si>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</si>
  <si>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</si>
  <si>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</si>
  <si>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</si>
  <si>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</si>
  <si>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</si>
  <si>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</si>
  <si>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</si>
  <si>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</si>
  <si>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</si>
  <si>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</si>
  <si>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</si>
  <si>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</si>
  <si>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</si>
  <si>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</si>
  <si>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</si>
  <si>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</si>
  <si>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</si>
  <si>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</si>
  <si>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</si>
  <si>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</si>
  <si>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</si>
  <si>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</si>
  <si>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</si>
  <si>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</si>
  <si>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</si>
  <si>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</si>
  <si>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</si>
  <si>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</si>
  <si>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</si>
  <si>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</si>
  <si>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</si>
  <si>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</si>
  <si>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</si>
  <si>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</si>
  <si>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</si>
  <si>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</si>
  <si>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</si>
  <si>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</si>
  <si>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</si>
  <si>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</si>
  <si>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</si>
  <si>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</si>
  <si>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</si>
  <si>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</si>
  <si>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</si>
  <si>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</si>
  <si>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</si>
  <si>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</si>
  <si>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</si>
  <si>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</si>
  <si>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</si>
  <si>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</si>
  <si>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</si>
  <si>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</si>
  <si>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</si>
  <si>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</si>
  <si>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</si>
  <si>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</si>
  <si>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</si>
  <si>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</si>
  <si>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</si>
  <si>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</si>
  <si>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</si>
  <si>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</si>
  <si>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</si>
  <si>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</si>
  <si>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</si>
  <si>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</si>
  <si>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</si>
  <si>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</si>
  <si>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</si>
  <si>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</si>
  <si>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</si>
  <si>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</si>
  <si>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</si>
  <si>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</si>
  <si>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</si>
  <si>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</si>
  <si>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</si>
  <si>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</si>
  <si>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</si>
  <si>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</si>
  <si>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</si>
  <si>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</si>
  <si>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</si>
  <si>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</si>
  <si>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</si>
  <si>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</si>
  <si>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</si>
  <si>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</si>
  <si>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</si>
  <si>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</si>
  <si>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</si>
  <si>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</si>
  <si>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</si>
  <si>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</si>
  <si>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</si>
  <si>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</si>
  <si>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</si>
  <si>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</si>
  <si>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</si>
  <si>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</si>
  <si>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</si>
  <si>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</si>
  <si>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</si>
  <si>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</si>
  <si>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</si>
  <si>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</si>
  <si>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</si>
  <si>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</si>
  <si>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</si>
  <si>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</si>
  <si>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</si>
  <si>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</si>
  <si>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</si>
  <si>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</si>
  <si>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</si>
  <si>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</si>
  <si>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</si>
  <si>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</si>
  <si>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</si>
  <si>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</si>
  <si>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</si>
  <si>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</si>
  <si>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</si>
  <si>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</si>
  <si>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</si>
  <si>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</si>
  <si>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</si>
  <si>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</si>
  <si>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</si>
  <si>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</si>
  <si>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</si>
  <si>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</si>
  <si>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</si>
  <si>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</si>
  <si>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</si>
  <si>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</si>
  <si>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</si>
  <si>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</si>
  <si>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</si>
  <si>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</si>
  <si>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</si>
  <si>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</si>
  <si>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TB</t>
  </si>
  <si>
    <t>XS</t>
  </si>
  <si>
    <t>KXL</t>
  </si>
  <si>
    <t>Y</t>
  </si>
  <si>
    <t>TP. Hồ Chí Minh, ngày 17  tháng 07  năm 2019</t>
  </si>
  <si>
    <t>TP. Hồ Chí Minh, ngày 18 tháng 7 năm 2019</t>
  </si>
  <si>
    <t>Nợ HP</t>
  </si>
  <si>
    <t>ĐN tạm ngưng học</t>
  </si>
  <si>
    <t>ĐN tạm ngưng</t>
  </si>
  <si>
    <t>KHÔNG XẾP LOẠI</t>
  </si>
  <si>
    <t>TP. Hồ Chí Minh, ngày 24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</si>
</sst>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3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" fillId="0" borderId="2" xfId="0" applyFont="1" applyFill="1" applyBorder="1" applyAlignment="1">
      <alignment horizontal="center" vertical="center"/>
    </xf>
    <xf numFmtId="0" fontId="15" fillId="0" borderId="35" xfId="0" quotePrefix="1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10" fontId="1" fillId="0" borderId="1" xfId="1" applyNumberFormat="1" applyFont="1" applyBorder="1" applyAlignment="1">
      <alignment horizontal="center" vertical="center"/>
    </xf>
    <xf numFmtId="10" fontId="1" fillId="0" borderId="7" xfId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609600"/>
          <a:ext cx="2152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6" t="s">
        <v>2749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107</v>
      </c>
      <c r="C14" s="89" t="s">
        <v>108</v>
      </c>
      <c r="D14" s="90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109</v>
      </c>
      <c r="C15" s="89" t="s">
        <v>110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</v>
      </c>
      <c r="C16" s="89" t="s">
        <v>113</v>
      </c>
      <c r="D16" s="90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5" t="s">
        <v>114</v>
      </c>
      <c r="C17" s="89" t="s">
        <v>115</v>
      </c>
      <c r="D17" s="90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117</v>
      </c>
      <c r="C18" s="89" t="s">
        <v>118</v>
      </c>
      <c r="D18" s="90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120</v>
      </c>
      <c r="C19" s="89" t="s">
        <v>121</v>
      </c>
      <c r="D19" s="90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123</v>
      </c>
      <c r="C20" s="89" t="s">
        <v>124</v>
      </c>
      <c r="D20" s="90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126</v>
      </c>
      <c r="C21" s="89" t="s">
        <v>127</v>
      </c>
      <c r="D21" s="9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128</v>
      </c>
      <c r="C22" s="89" t="s">
        <v>129</v>
      </c>
      <c r="D22" s="90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131</v>
      </c>
      <c r="C23" s="89" t="s">
        <v>132</v>
      </c>
      <c r="D23" s="90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133</v>
      </c>
      <c r="C24" s="89" t="s">
        <v>42</v>
      </c>
      <c r="D24" s="90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136</v>
      </c>
      <c r="C25" s="89" t="s">
        <v>137</v>
      </c>
      <c r="D25" s="90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139</v>
      </c>
      <c r="C26" s="89" t="s">
        <v>140</v>
      </c>
      <c r="D26" s="90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142</v>
      </c>
      <c r="C27" s="89" t="s">
        <v>143</v>
      </c>
      <c r="D27" s="90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</v>
      </c>
      <c r="C28" s="89" t="s">
        <v>145</v>
      </c>
      <c r="D28" s="90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147</v>
      </c>
      <c r="C29" s="89" t="s">
        <v>148</v>
      </c>
      <c r="D29" s="90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150</v>
      </c>
      <c r="C30" s="89" t="s">
        <v>151</v>
      </c>
      <c r="D30" s="90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153</v>
      </c>
      <c r="C31" s="89" t="s">
        <v>108</v>
      </c>
      <c r="D31" s="90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155</v>
      </c>
      <c r="C32" s="89" t="s">
        <v>156</v>
      </c>
      <c r="D32" s="90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157</v>
      </c>
      <c r="C33" s="89" t="s">
        <v>158</v>
      </c>
      <c r="D33" s="90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160</v>
      </c>
      <c r="C34" s="89" t="s">
        <v>161</v>
      </c>
      <c r="D34" s="90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163</v>
      </c>
      <c r="C35" s="89" t="s">
        <v>164</v>
      </c>
      <c r="D35" s="90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166</v>
      </c>
      <c r="C36" s="89" t="s">
        <v>167</v>
      </c>
      <c r="D36" s="90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169</v>
      </c>
      <c r="C37" s="89" t="s">
        <v>170</v>
      </c>
      <c r="D37" s="90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172</v>
      </c>
      <c r="C38" s="89" t="s">
        <v>173</v>
      </c>
      <c r="D38" s="90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175</v>
      </c>
      <c r="C39" s="89" t="s">
        <v>176</v>
      </c>
      <c r="D39" s="90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178</v>
      </c>
      <c r="C40" s="89" t="s">
        <v>179</v>
      </c>
      <c r="D40" s="90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181</v>
      </c>
      <c r="C41" s="89" t="s">
        <v>182</v>
      </c>
      <c r="D41" s="90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184</v>
      </c>
      <c r="C42" s="89" t="s">
        <v>185</v>
      </c>
      <c r="D42" s="90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187</v>
      </c>
      <c r="C43" s="89" t="s">
        <v>188</v>
      </c>
      <c r="D43" s="90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2">
        <v>33</v>
      </c>
      <c r="B44" s="85" t="s">
        <v>190</v>
      </c>
      <c r="C44" s="89" t="s">
        <v>191</v>
      </c>
      <c r="D44" s="90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5" t="s">
        <v>193</v>
      </c>
      <c r="C45" s="89" t="s">
        <v>194</v>
      </c>
      <c r="D45" s="90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196</v>
      </c>
      <c r="C46" s="89" t="s">
        <v>197</v>
      </c>
      <c r="D46" s="90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199</v>
      </c>
      <c r="C47" s="89" t="s">
        <v>200</v>
      </c>
      <c r="D47" s="90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202</v>
      </c>
      <c r="C48" s="89" t="s">
        <v>203</v>
      </c>
      <c r="D48" s="90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206</v>
      </c>
      <c r="C49" s="89" t="s">
        <v>124</v>
      </c>
      <c r="D49" s="90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207</v>
      </c>
      <c r="C50" s="89" t="s">
        <v>208</v>
      </c>
      <c r="D50" s="90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210</v>
      </c>
      <c r="C51" s="89" t="s">
        <v>211</v>
      </c>
      <c r="D51" s="90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213</v>
      </c>
      <c r="C52" s="89" t="s">
        <v>214</v>
      </c>
      <c r="D52" s="90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</v>
      </c>
      <c r="C53" s="89" t="s">
        <v>218</v>
      </c>
      <c r="D53" s="90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220</v>
      </c>
      <c r="C54" s="89" t="s">
        <v>221</v>
      </c>
      <c r="D54" s="90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222</v>
      </c>
      <c r="C55" s="89" t="s">
        <v>223</v>
      </c>
      <c r="D55" s="90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</v>
      </c>
      <c r="C56" s="89" t="s">
        <v>226</v>
      </c>
      <c r="D56" s="90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228</v>
      </c>
      <c r="C57" s="89" t="s">
        <v>229</v>
      </c>
      <c r="D57" s="90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231</v>
      </c>
      <c r="C58" s="89" t="s">
        <v>108</v>
      </c>
      <c r="D58" s="90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232</v>
      </c>
      <c r="C59" s="89" t="s">
        <v>233</v>
      </c>
      <c r="D59" s="90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26" t="s">
        <v>26</v>
      </c>
      <c r="D60" s="126"/>
      <c r="E60" s="127"/>
      <c r="F60" s="127"/>
      <c r="G60" s="127"/>
      <c r="H60" s="127"/>
      <c r="I60" s="127"/>
    </row>
    <row r="61" spans="1:9" ht="24.95" customHeight="1" x14ac:dyDescent="0.25">
      <c r="C61" s="128" t="s">
        <v>27</v>
      </c>
      <c r="D61" s="27"/>
      <c r="E61" s="130" t="s">
        <v>21</v>
      </c>
      <c r="F61" s="131"/>
      <c r="G61" s="132" t="s">
        <v>22</v>
      </c>
      <c r="H61" s="133"/>
      <c r="I61" s="134" t="s">
        <v>23</v>
      </c>
    </row>
    <row r="62" spans="1:9" s="12" customFormat="1" ht="24.95" customHeight="1" x14ac:dyDescent="0.2">
      <c r="C62" s="129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35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13" t="s">
        <v>2793</v>
      </c>
      <c r="F70" s="113"/>
      <c r="G70" s="113"/>
      <c r="H70" s="113"/>
      <c r="I70" s="113"/>
    </row>
    <row r="71" spans="1:9" ht="18" customHeight="1" x14ac:dyDescent="0.25">
      <c r="A71" s="111" t="s">
        <v>22</v>
      </c>
      <c r="B71" s="111"/>
      <c r="C71" s="111"/>
      <c r="D71" s="111" t="s">
        <v>21</v>
      </c>
      <c r="E71" s="111"/>
      <c r="F71" s="111"/>
      <c r="G71" s="111"/>
      <c r="H71" s="111" t="s">
        <v>37</v>
      </c>
      <c r="I71" s="11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4" customFormat="1" ht="18" customHeight="1" x14ac:dyDescent="0.2">
      <c r="D77" s="111" t="s">
        <v>2788</v>
      </c>
      <c r="E77" s="111"/>
      <c r="F77" s="111"/>
      <c r="G77" s="111"/>
      <c r="H77" s="111" t="s">
        <v>2801</v>
      </c>
      <c r="I77" s="111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7:G77"/>
    <mergeCell ref="H77:I77"/>
    <mergeCell ref="A71:C71"/>
    <mergeCell ref="D71:G71"/>
    <mergeCell ref="H71:I71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0866141732283472" right="0.23622047244094491" top="0.3937007874015748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5" zoomScaleNormal="100" workbookViewId="0">
      <selection activeCell="B23" sqref="B23:D2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6" t="s">
        <v>2750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235</v>
      </c>
      <c r="C12" s="86" t="s">
        <v>236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237</v>
      </c>
      <c r="C13" s="86" t="s">
        <v>238</v>
      </c>
      <c r="D13" s="87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240</v>
      </c>
      <c r="C14" s="86" t="s">
        <v>241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242</v>
      </c>
      <c r="C15" s="86" t="s">
        <v>243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244</v>
      </c>
      <c r="C16" s="86" t="s">
        <v>129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246</v>
      </c>
      <c r="C17" s="86" t="s">
        <v>247</v>
      </c>
      <c r="D17" s="87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249</v>
      </c>
      <c r="C18" s="86" t="s">
        <v>250</v>
      </c>
      <c r="D18" s="87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251</v>
      </c>
      <c r="C19" s="86" t="s">
        <v>252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253</v>
      </c>
      <c r="C20" s="86" t="s">
        <v>254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255</v>
      </c>
      <c r="C21" s="86" t="s">
        <v>108</v>
      </c>
      <c r="D21" s="87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257</v>
      </c>
      <c r="C22" s="86" t="s">
        <v>258</v>
      </c>
      <c r="D22" s="87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260</v>
      </c>
      <c r="C23" s="86" t="s">
        <v>261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262</v>
      </c>
      <c r="C24" s="86" t="s">
        <v>263</v>
      </c>
      <c r="D24" s="87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</v>
      </c>
      <c r="C25" s="86" t="s">
        <v>266</v>
      </c>
      <c r="D25" s="87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268</v>
      </c>
      <c r="C26" s="86" t="s">
        <v>53</v>
      </c>
      <c r="D26" s="87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270</v>
      </c>
      <c r="C27" s="86" t="s">
        <v>271</v>
      </c>
      <c r="D27" s="87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275</v>
      </c>
      <c r="C28" s="86" t="s">
        <v>276</v>
      </c>
      <c r="D28" s="87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277</v>
      </c>
      <c r="C29" s="86" t="s">
        <v>173</v>
      </c>
      <c r="D29" s="87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279</v>
      </c>
      <c r="C30" s="86" t="s">
        <v>280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282</v>
      </c>
      <c r="C31" s="86" t="s">
        <v>283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284</v>
      </c>
      <c r="C32" s="86" t="s">
        <v>285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287</v>
      </c>
      <c r="C33" s="86" t="s">
        <v>288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289</v>
      </c>
      <c r="C34" s="86" t="s">
        <v>151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290</v>
      </c>
      <c r="C35" s="86" t="s">
        <v>291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293</v>
      </c>
      <c r="C36" s="86" t="s">
        <v>294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295</v>
      </c>
      <c r="C37" s="86" t="s">
        <v>296</v>
      </c>
      <c r="D37" s="87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297</v>
      </c>
      <c r="C38" s="86" t="s">
        <v>298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299</v>
      </c>
      <c r="C39" s="86" t="s">
        <v>300</v>
      </c>
      <c r="D39" s="87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301</v>
      </c>
      <c r="C40" s="86" t="s">
        <v>44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302</v>
      </c>
      <c r="C41" s="86" t="s">
        <v>164</v>
      </c>
      <c r="D41" s="87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303</v>
      </c>
      <c r="C42" s="86" t="s">
        <v>304</v>
      </c>
      <c r="D42" s="87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306</v>
      </c>
      <c r="C43" s="86" t="s">
        <v>307</v>
      </c>
      <c r="D43" s="87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309</v>
      </c>
      <c r="C44" s="86" t="s">
        <v>108</v>
      </c>
      <c r="D44" s="87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311</v>
      </c>
      <c r="C45" s="86" t="s">
        <v>312</v>
      </c>
      <c r="D45" s="87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313</v>
      </c>
      <c r="C46" s="86" t="s">
        <v>314</v>
      </c>
      <c r="D46" s="87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316</v>
      </c>
      <c r="C47" s="86" t="s">
        <v>317</v>
      </c>
      <c r="D47" s="87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319</v>
      </c>
      <c r="C48" s="86" t="s">
        <v>320</v>
      </c>
      <c r="D48" s="87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322</v>
      </c>
      <c r="C49" s="86" t="s">
        <v>323</v>
      </c>
      <c r="D49" s="87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325</v>
      </c>
      <c r="C50" s="86" t="s">
        <v>326</v>
      </c>
      <c r="D50" s="87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328</v>
      </c>
      <c r="C51" s="86" t="s">
        <v>329</v>
      </c>
      <c r="D51" s="87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330</v>
      </c>
      <c r="C52" s="86" t="s">
        <v>331</v>
      </c>
      <c r="D52" s="87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332</v>
      </c>
      <c r="C53" s="86" t="s">
        <v>333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335</v>
      </c>
      <c r="C54" s="86" t="s">
        <v>336</v>
      </c>
      <c r="D54" s="87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126" t="s">
        <v>26</v>
      </c>
      <c r="D55" s="126"/>
      <c r="E55" s="127"/>
      <c r="F55" s="127"/>
      <c r="G55" s="127"/>
      <c r="H55" s="127"/>
      <c r="I55" s="127"/>
    </row>
    <row r="56" spans="1:9" ht="24.95" customHeight="1" x14ac:dyDescent="0.25">
      <c r="C56" s="128" t="s">
        <v>27</v>
      </c>
      <c r="D56" s="27"/>
      <c r="E56" s="130" t="s">
        <v>21</v>
      </c>
      <c r="F56" s="131"/>
      <c r="G56" s="132" t="s">
        <v>22</v>
      </c>
      <c r="H56" s="133"/>
      <c r="I56" s="134" t="s">
        <v>23</v>
      </c>
    </row>
    <row r="57" spans="1:9" s="12" customFormat="1" ht="24.95" customHeight="1" x14ac:dyDescent="0.2">
      <c r="C57" s="129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35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13" t="s">
        <v>2793</v>
      </c>
      <c r="F65" s="113"/>
      <c r="G65" s="113"/>
      <c r="H65" s="113"/>
      <c r="I65" s="113"/>
    </row>
    <row r="66" spans="1:9" ht="18" customHeight="1" x14ac:dyDescent="0.25">
      <c r="A66" s="111" t="s">
        <v>22</v>
      </c>
      <c r="B66" s="111"/>
      <c r="C66" s="111"/>
      <c r="D66" s="111" t="s">
        <v>21</v>
      </c>
      <c r="E66" s="111"/>
      <c r="F66" s="111"/>
      <c r="G66" s="111"/>
      <c r="H66" s="111" t="s">
        <v>37</v>
      </c>
      <c r="I66" s="111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3" customFormat="1" ht="18" customHeight="1" x14ac:dyDescent="0.2">
      <c r="D71" s="111" t="s">
        <v>2788</v>
      </c>
      <c r="E71" s="111"/>
      <c r="F71" s="111"/>
      <c r="G71" s="111"/>
      <c r="H71" s="111" t="s">
        <v>2800</v>
      </c>
      <c r="I71" s="11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43307086614173229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7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16" t="s">
        <v>2751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x14ac:dyDescent="0.2">
      <c r="A11" s="118"/>
      <c r="B11" s="66"/>
      <c r="C11" s="121"/>
      <c r="D11" s="122"/>
      <c r="E11" s="13" t="s">
        <v>2802</v>
      </c>
      <c r="F11" s="13" t="s">
        <v>2803</v>
      </c>
      <c r="G11" s="13" t="s">
        <v>2802</v>
      </c>
      <c r="H11" s="13" t="s">
        <v>2803</v>
      </c>
      <c r="I11" s="118"/>
    </row>
    <row r="12" spans="1:20" s="12" customFormat="1" ht="20.100000000000001" customHeight="1" x14ac:dyDescent="0.2">
      <c r="A12" s="54">
        <v>1</v>
      </c>
      <c r="B12" s="85" t="s">
        <v>338</v>
      </c>
      <c r="C12" s="86" t="s">
        <v>339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341</v>
      </c>
      <c r="C13" s="86" t="s">
        <v>211</v>
      </c>
      <c r="D13" s="87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5" t="s">
        <v>342</v>
      </c>
      <c r="C14" s="86" t="s">
        <v>343</v>
      </c>
      <c r="D14" s="87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344</v>
      </c>
      <c r="C15" s="86" t="s">
        <v>345</v>
      </c>
      <c r="D15" s="8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346</v>
      </c>
      <c r="C16" s="86" t="s">
        <v>347</v>
      </c>
      <c r="D16" s="87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348</v>
      </c>
      <c r="C17" s="86" t="s">
        <v>349</v>
      </c>
      <c r="D17" s="87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350</v>
      </c>
      <c r="C18" s="86" t="s">
        <v>351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354</v>
      </c>
      <c r="C19" s="86" t="s">
        <v>355</v>
      </c>
      <c r="D19" s="87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5" t="s">
        <v>357</v>
      </c>
      <c r="C20" s="86" t="s">
        <v>358</v>
      </c>
      <c r="D20" s="87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362</v>
      </c>
      <c r="C21" s="86" t="s">
        <v>363</v>
      </c>
      <c r="D21" s="87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365</v>
      </c>
      <c r="C22" s="86" t="s">
        <v>108</v>
      </c>
      <c r="D22" s="87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367</v>
      </c>
      <c r="C23" s="86" t="s">
        <v>368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370</v>
      </c>
      <c r="C24" s="86" t="s">
        <v>371</v>
      </c>
      <c r="D24" s="87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5" t="s">
        <v>373</v>
      </c>
      <c r="C25" s="86" t="s">
        <v>44</v>
      </c>
      <c r="D25" s="87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374</v>
      </c>
      <c r="C26" s="86" t="s">
        <v>53</v>
      </c>
      <c r="D26" s="87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375</v>
      </c>
      <c r="C27" s="86" t="s">
        <v>376</v>
      </c>
      <c r="D27" s="87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378</v>
      </c>
      <c r="C28" s="86" t="s">
        <v>108</v>
      </c>
      <c r="D28" s="87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380</v>
      </c>
      <c r="C29" s="86" t="s">
        <v>296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381</v>
      </c>
      <c r="C30" s="86" t="s">
        <v>382</v>
      </c>
      <c r="D30" s="87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383</v>
      </c>
      <c r="C31" s="86" t="s">
        <v>384</v>
      </c>
      <c r="D31" s="87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385</v>
      </c>
      <c r="C32" s="86" t="s">
        <v>386</v>
      </c>
      <c r="D32" s="87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388</v>
      </c>
      <c r="C33" s="86" t="s">
        <v>389</v>
      </c>
      <c r="D33" s="87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391</v>
      </c>
      <c r="C34" s="86" t="s">
        <v>392</v>
      </c>
      <c r="D34" s="87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393</v>
      </c>
      <c r="C35" s="86" t="s">
        <v>394</v>
      </c>
      <c r="D35" s="87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397</v>
      </c>
      <c r="C36" s="86" t="s">
        <v>164</v>
      </c>
      <c r="D36" s="87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398</v>
      </c>
      <c r="C37" s="86" t="s">
        <v>399</v>
      </c>
      <c r="D37" s="87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401</v>
      </c>
      <c r="C38" s="86" t="s">
        <v>294</v>
      </c>
      <c r="D38" s="87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403</v>
      </c>
      <c r="C39" s="86" t="s">
        <v>108</v>
      </c>
      <c r="D39" s="87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405</v>
      </c>
      <c r="C40" s="86" t="s">
        <v>406</v>
      </c>
      <c r="D40" s="87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408</v>
      </c>
      <c r="C41" s="86" t="s">
        <v>108</v>
      </c>
      <c r="D41" s="87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409</v>
      </c>
      <c r="C42" s="86" t="s">
        <v>410</v>
      </c>
      <c r="D42" s="87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412</v>
      </c>
      <c r="C43" s="86" t="s">
        <v>413</v>
      </c>
      <c r="D43" s="87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414</v>
      </c>
      <c r="C44" s="86" t="s">
        <v>415</v>
      </c>
      <c r="D44" s="87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416</v>
      </c>
      <c r="C45" s="86" t="s">
        <v>173</v>
      </c>
      <c r="D45" s="87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417</v>
      </c>
      <c r="C46" s="86" t="s">
        <v>418</v>
      </c>
      <c r="D46" s="87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126" t="s">
        <v>26</v>
      </c>
      <c r="D47" s="126"/>
      <c r="E47" s="127"/>
      <c r="F47" s="127"/>
      <c r="G47" s="127"/>
      <c r="H47" s="127"/>
      <c r="I47" s="127"/>
    </row>
    <row r="48" spans="1:9" ht="24.95" customHeight="1" x14ac:dyDescent="0.25">
      <c r="C48" s="128" t="s">
        <v>27</v>
      </c>
      <c r="D48" s="27"/>
      <c r="E48" s="130" t="s">
        <v>21</v>
      </c>
      <c r="F48" s="131"/>
      <c r="G48" s="132" t="s">
        <v>22</v>
      </c>
      <c r="H48" s="133"/>
      <c r="I48" s="134" t="s">
        <v>23</v>
      </c>
    </row>
    <row r="49" spans="1:9" s="12" customFormat="1" ht="24.95" customHeight="1" x14ac:dyDescent="0.2">
      <c r="C49" s="129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35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13" t="s">
        <v>2793</v>
      </c>
      <c r="F57" s="113"/>
      <c r="G57" s="113"/>
      <c r="H57" s="113"/>
      <c r="I57" s="113"/>
    </row>
    <row r="58" spans="1:9" ht="18" customHeight="1" x14ac:dyDescent="0.25">
      <c r="A58" s="111" t="s">
        <v>22</v>
      </c>
      <c r="B58" s="111"/>
      <c r="C58" s="111"/>
      <c r="D58" s="111" t="s">
        <v>21</v>
      </c>
      <c r="E58" s="111"/>
      <c r="F58" s="111"/>
      <c r="G58" s="111"/>
      <c r="H58" s="111" t="s">
        <v>37</v>
      </c>
      <c r="I58" s="111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3" customFormat="1" ht="18" customHeight="1" x14ac:dyDescent="0.2">
      <c r="D63" s="111" t="s">
        <v>2798</v>
      </c>
      <c r="E63" s="111"/>
      <c r="F63" s="111"/>
      <c r="G63" s="111"/>
      <c r="H63" s="111" t="s">
        <v>2799</v>
      </c>
      <c r="I63" s="111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48:C49"/>
    <mergeCell ref="E48:F48"/>
    <mergeCell ref="G48:H48"/>
    <mergeCell ref="I48:I49"/>
    <mergeCell ref="E57:I57"/>
    <mergeCell ref="C10:D11"/>
    <mergeCell ref="E10:F10"/>
    <mergeCell ref="G10:H10"/>
    <mergeCell ref="I10:I11"/>
    <mergeCell ref="C47:I47"/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</mergeCells>
  <pageMargins left="0.6692913385826772" right="0.23622047244094491" top="0.27559055118110237" bottom="0.43307086614173229" header="0" footer="0.1968503937007874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3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6" t="s">
        <v>2752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419</v>
      </c>
      <c r="C12" s="86" t="s">
        <v>420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422</v>
      </c>
      <c r="C13" s="86" t="s">
        <v>203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423</v>
      </c>
      <c r="C14" s="86" t="s">
        <v>424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425</v>
      </c>
      <c r="C15" s="86" t="s">
        <v>173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427</v>
      </c>
      <c r="C16" s="86" t="s">
        <v>54</v>
      </c>
      <c r="D16" s="87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5" t="s">
        <v>429</v>
      </c>
      <c r="C17" s="86" t="s">
        <v>430</v>
      </c>
      <c r="D17" s="87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431</v>
      </c>
      <c r="C18" s="86" t="s">
        <v>432</v>
      </c>
      <c r="D18" s="87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434</v>
      </c>
      <c r="C19" s="86" t="s">
        <v>435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436</v>
      </c>
      <c r="C20" s="86" t="s">
        <v>437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438</v>
      </c>
      <c r="C21" s="86" t="s">
        <v>439</v>
      </c>
      <c r="D21" s="87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440</v>
      </c>
      <c r="C22" s="86" t="s">
        <v>441</v>
      </c>
      <c r="D22" s="87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442</v>
      </c>
      <c r="C23" s="86" t="s">
        <v>345</v>
      </c>
      <c r="D23" s="87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443</v>
      </c>
      <c r="C24" s="86" t="s">
        <v>444</v>
      </c>
      <c r="D24" s="87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446</v>
      </c>
      <c r="C25" s="86" t="s">
        <v>447</v>
      </c>
      <c r="D25" s="87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448</v>
      </c>
      <c r="C26" s="86" t="s">
        <v>449</v>
      </c>
      <c r="D26" s="87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451</v>
      </c>
      <c r="C27" s="86" t="s">
        <v>452</v>
      </c>
      <c r="D27" s="87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454</v>
      </c>
      <c r="C28" s="86" t="s">
        <v>455</v>
      </c>
      <c r="D28" s="87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457</v>
      </c>
      <c r="C29" s="86" t="s">
        <v>458</v>
      </c>
      <c r="D29" s="87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460</v>
      </c>
      <c r="C30" s="86" t="s">
        <v>461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462</v>
      </c>
      <c r="C31" s="86" t="s">
        <v>463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464</v>
      </c>
      <c r="C32" s="86" t="s">
        <v>203</v>
      </c>
      <c r="D32" s="87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465</v>
      </c>
      <c r="C33" s="86" t="s">
        <v>466</v>
      </c>
      <c r="D33" s="87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 x14ac:dyDescent="0.2">
      <c r="A34" s="54">
        <v>23</v>
      </c>
      <c r="B34" s="85" t="s">
        <v>467</v>
      </c>
      <c r="C34" s="86" t="s">
        <v>468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469</v>
      </c>
      <c r="C35" s="86" t="s">
        <v>470</v>
      </c>
      <c r="D35" s="87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471</v>
      </c>
      <c r="C36" s="86" t="s">
        <v>472</v>
      </c>
      <c r="D36" s="87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474</v>
      </c>
      <c r="C37" s="86" t="s">
        <v>44</v>
      </c>
      <c r="D37" s="87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475</v>
      </c>
      <c r="C38" s="86" t="s">
        <v>476</v>
      </c>
      <c r="D38" s="87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 x14ac:dyDescent="0.2">
      <c r="A39" s="54">
        <v>28</v>
      </c>
      <c r="B39" s="85" t="s">
        <v>477</v>
      </c>
      <c r="C39" s="86" t="s">
        <v>294</v>
      </c>
      <c r="D39" s="87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479</v>
      </c>
      <c r="C40" s="86" t="s">
        <v>480</v>
      </c>
      <c r="D40" s="87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482</v>
      </c>
      <c r="C41" s="86" t="s">
        <v>483</v>
      </c>
      <c r="D41" s="87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485</v>
      </c>
      <c r="C42" s="86" t="s">
        <v>486</v>
      </c>
      <c r="D42" s="87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488</v>
      </c>
      <c r="C43" s="86" t="s">
        <v>489</v>
      </c>
      <c r="D43" s="87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5" t="s">
        <v>490</v>
      </c>
      <c r="C44" s="86" t="s">
        <v>53</v>
      </c>
      <c r="D44" s="87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491</v>
      </c>
      <c r="C45" s="86" t="s">
        <v>53</v>
      </c>
      <c r="D45" s="87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 x14ac:dyDescent="0.2">
      <c r="A46" s="54">
        <v>35</v>
      </c>
      <c r="B46" s="85" t="s">
        <v>492</v>
      </c>
      <c r="C46" s="86" t="s">
        <v>493</v>
      </c>
      <c r="D46" s="87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495</v>
      </c>
      <c r="C47" s="86" t="s">
        <v>496</v>
      </c>
      <c r="D47" s="87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497</v>
      </c>
      <c r="C48" s="86" t="s">
        <v>498</v>
      </c>
      <c r="D48" s="87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499</v>
      </c>
      <c r="C49" s="86" t="s">
        <v>500</v>
      </c>
      <c r="D49" s="87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502</v>
      </c>
      <c r="C50" s="86" t="s">
        <v>503</v>
      </c>
      <c r="D50" s="87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504</v>
      </c>
      <c r="C51" s="86" t="s">
        <v>108</v>
      </c>
      <c r="D51" s="87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505</v>
      </c>
      <c r="C52" s="86" t="s">
        <v>506</v>
      </c>
      <c r="D52" s="87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507</v>
      </c>
      <c r="C53" s="86" t="s">
        <v>508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509</v>
      </c>
      <c r="C54" s="86" t="s">
        <v>510</v>
      </c>
      <c r="D54" s="87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126" t="s">
        <v>26</v>
      </c>
      <c r="D55" s="126"/>
      <c r="E55" s="127"/>
      <c r="F55" s="127"/>
      <c r="G55" s="127"/>
      <c r="H55" s="127"/>
      <c r="I55" s="127"/>
    </row>
    <row r="56" spans="1:9" ht="24.95" customHeight="1" x14ac:dyDescent="0.25">
      <c r="C56" s="128" t="s">
        <v>27</v>
      </c>
      <c r="D56" s="27"/>
      <c r="E56" s="130" t="s">
        <v>21</v>
      </c>
      <c r="F56" s="131"/>
      <c r="G56" s="132" t="s">
        <v>22</v>
      </c>
      <c r="H56" s="133"/>
      <c r="I56" s="134" t="s">
        <v>23</v>
      </c>
    </row>
    <row r="57" spans="1:9" s="12" customFormat="1" ht="24.95" customHeight="1" x14ac:dyDescent="0.2">
      <c r="C57" s="129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35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13" t="s">
        <v>2793</v>
      </c>
      <c r="F65" s="113"/>
      <c r="G65" s="113"/>
      <c r="H65" s="113"/>
      <c r="I65" s="113"/>
    </row>
    <row r="66" spans="1:9" ht="18" customHeight="1" x14ac:dyDescent="0.25">
      <c r="A66" s="111" t="s">
        <v>22</v>
      </c>
      <c r="B66" s="111"/>
      <c r="C66" s="111"/>
      <c r="D66" s="111" t="s">
        <v>21</v>
      </c>
      <c r="E66" s="111"/>
      <c r="F66" s="111"/>
      <c r="G66" s="111"/>
      <c r="H66" s="111" t="s">
        <v>37</v>
      </c>
      <c r="I66" s="111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11" t="s">
        <v>2796</v>
      </c>
      <c r="E71" s="111"/>
      <c r="F71" s="111"/>
      <c r="G71" s="111"/>
      <c r="H71" s="111" t="s">
        <v>2797</v>
      </c>
      <c r="I71" s="11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3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6" t="s">
        <v>2754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515</v>
      </c>
      <c r="C14" s="86" t="s">
        <v>516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517</v>
      </c>
      <c r="C15" s="86" t="s">
        <v>108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518</v>
      </c>
      <c r="C16" s="86" t="s">
        <v>519</v>
      </c>
      <c r="D16" s="87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521</v>
      </c>
      <c r="C17" s="86" t="s">
        <v>522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523</v>
      </c>
      <c r="C18" s="86" t="s">
        <v>108</v>
      </c>
      <c r="D18" s="87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524</v>
      </c>
      <c r="C19" s="86" t="s">
        <v>525</v>
      </c>
      <c r="D19" s="87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526</v>
      </c>
      <c r="C20" s="86" t="s">
        <v>108</v>
      </c>
      <c r="D20" s="87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528</v>
      </c>
      <c r="C21" s="86" t="s">
        <v>498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529</v>
      </c>
      <c r="C22" s="86" t="s">
        <v>530</v>
      </c>
      <c r="D22" s="87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531</v>
      </c>
      <c r="C23" s="86" t="s">
        <v>137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532</v>
      </c>
      <c r="C24" s="86" t="s">
        <v>533</v>
      </c>
      <c r="D24" s="87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534</v>
      </c>
      <c r="C25" s="86" t="s">
        <v>535</v>
      </c>
      <c r="D25" s="87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537</v>
      </c>
      <c r="C26" s="86" t="s">
        <v>538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539</v>
      </c>
      <c r="C27" s="86" t="s">
        <v>540</v>
      </c>
      <c r="D27" s="87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541</v>
      </c>
      <c r="C28" s="86" t="s">
        <v>345</v>
      </c>
      <c r="D28" s="87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542</v>
      </c>
      <c r="C29" s="86" t="s">
        <v>543</v>
      </c>
      <c r="D29" s="87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544</v>
      </c>
      <c r="C30" s="86" t="s">
        <v>545</v>
      </c>
      <c r="D30" s="87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547</v>
      </c>
      <c r="C31" s="86" t="s">
        <v>548</v>
      </c>
      <c r="D31" s="87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549</v>
      </c>
      <c r="C32" s="86" t="s">
        <v>54</v>
      </c>
      <c r="D32" s="87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550</v>
      </c>
      <c r="C33" s="86" t="s">
        <v>551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552</v>
      </c>
      <c r="C34" s="86" t="s">
        <v>553</v>
      </c>
      <c r="D34" s="87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554</v>
      </c>
      <c r="C35" s="86" t="s">
        <v>555</v>
      </c>
      <c r="D35" s="87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556</v>
      </c>
      <c r="C36" s="86" t="s">
        <v>557</v>
      </c>
      <c r="D36" s="87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558</v>
      </c>
      <c r="C37" s="86" t="s">
        <v>185</v>
      </c>
      <c r="D37" s="87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560</v>
      </c>
      <c r="C38" s="86" t="s">
        <v>561</v>
      </c>
      <c r="D38" s="87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562</v>
      </c>
      <c r="C39" s="86" t="s">
        <v>563</v>
      </c>
      <c r="D39" s="87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565</v>
      </c>
      <c r="C40" s="86" t="s">
        <v>566</v>
      </c>
      <c r="D40" s="87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568</v>
      </c>
      <c r="C41" s="86" t="s">
        <v>108</v>
      </c>
      <c r="D41" s="87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570</v>
      </c>
      <c r="C42" s="86" t="s">
        <v>571</v>
      </c>
      <c r="D42" s="87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572</v>
      </c>
      <c r="C43" s="86" t="s">
        <v>493</v>
      </c>
      <c r="D43" s="87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573</v>
      </c>
      <c r="C44" s="86" t="s">
        <v>574</v>
      </c>
      <c r="D44" s="87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575</v>
      </c>
      <c r="C45" s="86" t="s">
        <v>444</v>
      </c>
      <c r="D45" s="87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576</v>
      </c>
      <c r="C46" s="86" t="s">
        <v>577</v>
      </c>
      <c r="D46" s="87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579</v>
      </c>
      <c r="C47" s="86" t="s">
        <v>580</v>
      </c>
      <c r="D47" s="87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582</v>
      </c>
      <c r="C48" s="86" t="s">
        <v>583</v>
      </c>
      <c r="D48" s="87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585</v>
      </c>
      <c r="C49" s="86" t="s">
        <v>586</v>
      </c>
      <c r="D49" s="87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588</v>
      </c>
      <c r="C50" s="86" t="s">
        <v>589</v>
      </c>
      <c r="D50" s="87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591</v>
      </c>
      <c r="C51" s="86" t="s">
        <v>592</v>
      </c>
      <c r="D51" s="87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593</v>
      </c>
      <c r="C52" s="86" t="s">
        <v>498</v>
      </c>
      <c r="D52" s="87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594</v>
      </c>
      <c r="C53" s="86" t="s">
        <v>595</v>
      </c>
      <c r="D53" s="87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596</v>
      </c>
      <c r="C54" s="86" t="s">
        <v>597</v>
      </c>
      <c r="D54" s="87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598</v>
      </c>
      <c r="C55" s="86" t="s">
        <v>54</v>
      </c>
      <c r="D55" s="87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599</v>
      </c>
      <c r="C56" s="86" t="s">
        <v>108</v>
      </c>
      <c r="D56" s="87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601</v>
      </c>
      <c r="C57" s="86" t="s">
        <v>602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603</v>
      </c>
      <c r="C58" s="86" t="s">
        <v>604</v>
      </c>
      <c r="D58" s="87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605</v>
      </c>
      <c r="C59" s="86" t="s">
        <v>170</v>
      </c>
      <c r="D59" s="87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126" t="s">
        <v>26</v>
      </c>
      <c r="D60" s="126"/>
      <c r="E60" s="127"/>
      <c r="F60" s="127"/>
      <c r="G60" s="127"/>
      <c r="H60" s="127"/>
      <c r="I60" s="127"/>
    </row>
    <row r="61" spans="1:9" ht="24.95" customHeight="1" x14ac:dyDescent="0.25">
      <c r="C61" s="128" t="s">
        <v>27</v>
      </c>
      <c r="D61" s="27"/>
      <c r="E61" s="130" t="s">
        <v>21</v>
      </c>
      <c r="F61" s="131"/>
      <c r="G61" s="132" t="s">
        <v>22</v>
      </c>
      <c r="H61" s="133"/>
      <c r="I61" s="134" t="s">
        <v>23</v>
      </c>
    </row>
    <row r="62" spans="1:9" s="12" customFormat="1" ht="24.95" customHeight="1" x14ac:dyDescent="0.2">
      <c r="C62" s="129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35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13" t="s">
        <v>2793</v>
      </c>
      <c r="F71" s="113"/>
      <c r="G71" s="113"/>
      <c r="H71" s="113"/>
      <c r="I71" s="113"/>
    </row>
    <row r="72" spans="1:9" ht="18" customHeight="1" x14ac:dyDescent="0.25">
      <c r="A72" s="111" t="s">
        <v>22</v>
      </c>
      <c r="B72" s="111"/>
      <c r="C72" s="111"/>
      <c r="D72" s="111" t="s">
        <v>21</v>
      </c>
      <c r="E72" s="111"/>
      <c r="F72" s="111"/>
      <c r="G72" s="111"/>
      <c r="H72" s="111" t="s">
        <v>37</v>
      </c>
      <c r="I72" s="111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11" t="s">
        <v>2795</v>
      </c>
      <c r="E78" s="111"/>
      <c r="F78" s="111"/>
      <c r="G78" s="111"/>
      <c r="H78" s="111" t="s">
        <v>2794</v>
      </c>
      <c r="I78" s="111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A72:C72"/>
    <mergeCell ref="D72:G72"/>
    <mergeCell ref="H72:I72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87"/>
  <sheetViews>
    <sheetView tabSelected="1" view="pageBreakPreview" topLeftCell="A61" zoomScale="145" zoomScaleNormal="100" zoomScaleSheetLayoutView="145" workbookViewId="0">
      <selection activeCell="C71" sqref="C7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8" width="9.83203125" style="103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104"/>
      <c r="F5" s="104"/>
      <c r="G5" s="104"/>
      <c r="H5" s="10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6" t="s">
        <v>2755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100"/>
      <c r="F9" s="100"/>
      <c r="G9" s="100"/>
      <c r="H9" s="100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606</v>
      </c>
      <c r="C12" s="89" t="s">
        <v>607</v>
      </c>
      <c r="D12" s="90" t="s">
        <v>111</v>
      </c>
      <c r="E12" s="54"/>
      <c r="F12" s="54"/>
      <c r="G12" s="54">
        <v>64</v>
      </c>
      <c r="H12" s="54" t="str">
        <f>IF(G12&lt;50,"Yếu",IF(G12&lt;70,"TB",IF(G12&lt;80,"Khá",IF(G12&lt;90,"Tốt","XS"))))</f>
        <v>TB</v>
      </c>
      <c r="I12" s="15"/>
    </row>
    <row r="13" spans="1:20" s="12" customFormat="1" ht="20.100000000000001" customHeight="1" x14ac:dyDescent="0.2">
      <c r="A13" s="54">
        <v>2</v>
      </c>
      <c r="B13" s="85" t="s">
        <v>608</v>
      </c>
      <c r="C13" s="89" t="s">
        <v>609</v>
      </c>
      <c r="D13" s="90" t="s">
        <v>111</v>
      </c>
      <c r="E13" s="54"/>
      <c r="F13" s="54"/>
      <c r="G13" s="54">
        <v>55</v>
      </c>
      <c r="H13" s="54" t="str">
        <f t="shared" ref="H13:H54" si="0">IF(G13&lt;50,"Yếu",IF(G13&lt;70,"TB",IF(G13&lt;80,"Khá",IF(G13&lt;90,"Tốt","XS"))))</f>
        <v>TB</v>
      </c>
      <c r="I13" s="15"/>
    </row>
    <row r="14" spans="1:20" s="12" customFormat="1" ht="20.100000000000001" customHeight="1" x14ac:dyDescent="0.2">
      <c r="A14" s="54">
        <v>3</v>
      </c>
      <c r="B14" s="85" t="s">
        <v>610</v>
      </c>
      <c r="C14" s="89" t="s">
        <v>611</v>
      </c>
      <c r="D14" s="90" t="s">
        <v>612</v>
      </c>
      <c r="E14" s="54"/>
      <c r="F14" s="54"/>
      <c r="G14" s="54">
        <v>55</v>
      </c>
      <c r="H14" s="54" t="str">
        <f t="shared" si="0"/>
        <v>TB</v>
      </c>
      <c r="I14" s="15"/>
    </row>
    <row r="15" spans="1:20" s="12" customFormat="1" ht="20.100000000000001" customHeight="1" x14ac:dyDescent="0.2">
      <c r="A15" s="54">
        <v>4</v>
      </c>
      <c r="B15" s="85" t="s">
        <v>613</v>
      </c>
      <c r="C15" s="89" t="s">
        <v>614</v>
      </c>
      <c r="D15" s="90" t="s">
        <v>615</v>
      </c>
      <c r="E15" s="54"/>
      <c r="F15" s="54"/>
      <c r="G15" s="54">
        <v>51</v>
      </c>
      <c r="H15" s="54" t="str">
        <f t="shared" si="0"/>
        <v>TB</v>
      </c>
      <c r="I15" s="15"/>
    </row>
    <row r="16" spans="1:20" s="12" customFormat="1" ht="20.100000000000001" customHeight="1" x14ac:dyDescent="0.2">
      <c r="A16" s="54">
        <v>5</v>
      </c>
      <c r="B16" s="85" t="s">
        <v>616</v>
      </c>
      <c r="C16" s="89" t="s">
        <v>617</v>
      </c>
      <c r="D16" s="90" t="s">
        <v>618</v>
      </c>
      <c r="E16" s="54"/>
      <c r="F16" s="54"/>
      <c r="G16" s="54">
        <v>55</v>
      </c>
      <c r="H16" s="54" t="str">
        <f t="shared" si="0"/>
        <v>TB</v>
      </c>
      <c r="I16" s="15"/>
    </row>
    <row r="17" spans="1:9" s="12" customFormat="1" ht="20.100000000000001" customHeight="1" x14ac:dyDescent="0.2">
      <c r="A17" s="54">
        <v>6</v>
      </c>
      <c r="B17" s="85" t="s">
        <v>619</v>
      </c>
      <c r="C17" s="89" t="s">
        <v>620</v>
      </c>
      <c r="D17" s="90" t="s">
        <v>428</v>
      </c>
      <c r="E17" s="54"/>
      <c r="F17" s="54"/>
      <c r="G17" s="54">
        <v>77</v>
      </c>
      <c r="H17" s="54" t="str">
        <f t="shared" si="0"/>
        <v>Khá</v>
      </c>
      <c r="I17" s="15"/>
    </row>
    <row r="18" spans="1:9" s="12" customFormat="1" ht="20.100000000000001" customHeight="1" x14ac:dyDescent="0.2">
      <c r="A18" s="54">
        <v>7</v>
      </c>
      <c r="B18" s="85" t="s">
        <v>621</v>
      </c>
      <c r="C18" s="89" t="s">
        <v>622</v>
      </c>
      <c r="D18" s="90" t="s">
        <v>130</v>
      </c>
      <c r="E18" s="54"/>
      <c r="F18" s="54"/>
      <c r="G18" s="54">
        <v>51</v>
      </c>
      <c r="H18" s="54" t="str">
        <f t="shared" si="0"/>
        <v>TB</v>
      </c>
      <c r="I18" s="15"/>
    </row>
    <row r="19" spans="1:9" s="12" customFormat="1" ht="20.100000000000001" customHeight="1" x14ac:dyDescent="0.2">
      <c r="A19" s="54">
        <v>8</v>
      </c>
      <c r="B19" s="85" t="s">
        <v>623</v>
      </c>
      <c r="C19" s="89" t="s">
        <v>624</v>
      </c>
      <c r="D19" s="90" t="s">
        <v>625</v>
      </c>
      <c r="E19" s="54"/>
      <c r="F19" s="54"/>
      <c r="G19" s="54">
        <v>55</v>
      </c>
      <c r="H19" s="54" t="str">
        <f t="shared" si="0"/>
        <v>TB</v>
      </c>
      <c r="I19" s="15"/>
    </row>
    <row r="20" spans="1:9" s="12" customFormat="1" ht="20.100000000000001" customHeight="1" x14ac:dyDescent="0.2">
      <c r="A20" s="54">
        <v>9</v>
      </c>
      <c r="B20" s="85" t="s">
        <v>626</v>
      </c>
      <c r="C20" s="89" t="s">
        <v>627</v>
      </c>
      <c r="D20" s="90" t="s">
        <v>47</v>
      </c>
      <c r="E20" s="54"/>
      <c r="F20" s="54"/>
      <c r="G20" s="54">
        <v>55</v>
      </c>
      <c r="H20" s="54" t="str">
        <f t="shared" si="0"/>
        <v>TB</v>
      </c>
      <c r="I20" s="15"/>
    </row>
    <row r="21" spans="1:9" s="12" customFormat="1" ht="20.100000000000001" customHeight="1" x14ac:dyDescent="0.2">
      <c r="A21" s="54">
        <v>10</v>
      </c>
      <c r="B21" s="85" t="s">
        <v>628</v>
      </c>
      <c r="C21" s="89" t="s">
        <v>0</v>
      </c>
      <c r="D21" s="90" t="s">
        <v>138</v>
      </c>
      <c r="E21" s="54"/>
      <c r="F21" s="54"/>
      <c r="G21" s="54">
        <v>55</v>
      </c>
      <c r="H21" s="54" t="str">
        <f t="shared" si="0"/>
        <v>TB</v>
      </c>
      <c r="I21" s="15"/>
    </row>
    <row r="22" spans="1:9" s="12" customFormat="1" ht="20.100000000000001" customHeight="1" x14ac:dyDescent="0.2">
      <c r="A22" s="54">
        <v>11</v>
      </c>
      <c r="B22" s="85" t="s">
        <v>629</v>
      </c>
      <c r="C22" s="89" t="s">
        <v>294</v>
      </c>
      <c r="D22" s="90" t="s">
        <v>445</v>
      </c>
      <c r="E22" s="54"/>
      <c r="F22" s="54"/>
      <c r="G22" s="54">
        <v>65</v>
      </c>
      <c r="H22" s="54" t="str">
        <f t="shared" si="0"/>
        <v>TB</v>
      </c>
      <c r="I22" s="49"/>
    </row>
    <row r="23" spans="1:9" s="12" customFormat="1" ht="20.100000000000001" customHeight="1" x14ac:dyDescent="0.2">
      <c r="A23" s="54">
        <v>12</v>
      </c>
      <c r="B23" s="85" t="s">
        <v>630</v>
      </c>
      <c r="C23" s="89" t="s">
        <v>323</v>
      </c>
      <c r="D23" s="90" t="s">
        <v>631</v>
      </c>
      <c r="E23" s="54"/>
      <c r="F23" s="54"/>
      <c r="G23" s="54">
        <v>52</v>
      </c>
      <c r="H23" s="54" t="str">
        <f t="shared" si="0"/>
        <v>TB</v>
      </c>
      <c r="I23" s="49"/>
    </row>
    <row r="24" spans="1:9" s="12" customFormat="1" ht="20.100000000000001" customHeight="1" x14ac:dyDescent="0.2">
      <c r="A24" s="54">
        <v>13</v>
      </c>
      <c r="B24" s="85" t="s">
        <v>632</v>
      </c>
      <c r="C24" s="89" t="s">
        <v>633</v>
      </c>
      <c r="D24" s="90" t="s">
        <v>154</v>
      </c>
      <c r="E24" s="54"/>
      <c r="F24" s="54"/>
      <c r="G24" s="54">
        <v>70</v>
      </c>
      <c r="H24" s="54" t="str">
        <f t="shared" si="0"/>
        <v>Khá</v>
      </c>
      <c r="I24" s="15"/>
    </row>
    <row r="25" spans="1:9" s="12" customFormat="1" ht="20.100000000000001" customHeight="1" x14ac:dyDescent="0.2">
      <c r="A25" s="54">
        <v>14</v>
      </c>
      <c r="B25" s="85" t="s">
        <v>634</v>
      </c>
      <c r="C25" s="89" t="s">
        <v>635</v>
      </c>
      <c r="D25" s="90" t="s">
        <v>636</v>
      </c>
      <c r="E25" s="54"/>
      <c r="F25" s="54"/>
      <c r="G25" s="54">
        <v>51</v>
      </c>
      <c r="H25" s="54" t="str">
        <f t="shared" si="0"/>
        <v>TB</v>
      </c>
      <c r="I25" s="15"/>
    </row>
    <row r="26" spans="1:9" s="12" customFormat="1" ht="20.100000000000001" customHeight="1" x14ac:dyDescent="0.2">
      <c r="A26" s="54">
        <v>15</v>
      </c>
      <c r="B26" s="85" t="s">
        <v>637</v>
      </c>
      <c r="C26" s="89" t="s">
        <v>638</v>
      </c>
      <c r="D26" s="90" t="s">
        <v>364</v>
      </c>
      <c r="E26" s="54"/>
      <c r="F26" s="54"/>
      <c r="G26" s="54">
        <v>52</v>
      </c>
      <c r="H26" s="54" t="str">
        <f t="shared" si="0"/>
        <v>TB</v>
      </c>
      <c r="I26" s="49"/>
    </row>
    <row r="27" spans="1:9" s="12" customFormat="1" ht="20.100000000000001" customHeight="1" x14ac:dyDescent="0.2">
      <c r="A27" s="54">
        <v>16</v>
      </c>
      <c r="B27" s="85" t="s">
        <v>639</v>
      </c>
      <c r="C27" s="89" t="s">
        <v>108</v>
      </c>
      <c r="D27" s="90" t="s">
        <v>364</v>
      </c>
      <c r="E27" s="54"/>
      <c r="F27" s="54"/>
      <c r="G27" s="54">
        <v>58</v>
      </c>
      <c r="H27" s="54" t="str">
        <f t="shared" si="0"/>
        <v>TB</v>
      </c>
      <c r="I27" s="15"/>
    </row>
    <row r="28" spans="1:9" s="12" customFormat="1" ht="20.100000000000001" customHeight="1" x14ac:dyDescent="0.2">
      <c r="A28" s="54">
        <v>17</v>
      </c>
      <c r="B28" s="85" t="s">
        <v>640</v>
      </c>
      <c r="C28" s="89" t="s">
        <v>641</v>
      </c>
      <c r="D28" s="90" t="s">
        <v>364</v>
      </c>
      <c r="E28" s="54"/>
      <c r="F28" s="54"/>
      <c r="G28" s="54">
        <v>55</v>
      </c>
      <c r="H28" s="54" t="str">
        <f t="shared" si="0"/>
        <v>TB</v>
      </c>
      <c r="I28" s="15"/>
    </row>
    <row r="29" spans="1:9" s="12" customFormat="1" ht="20.100000000000001" customHeight="1" x14ac:dyDescent="0.2">
      <c r="A29" s="54">
        <v>18</v>
      </c>
      <c r="B29" s="85" t="s">
        <v>642</v>
      </c>
      <c r="C29" s="89" t="s">
        <v>643</v>
      </c>
      <c r="D29" s="90" t="s">
        <v>180</v>
      </c>
      <c r="E29" s="54"/>
      <c r="F29" s="54"/>
      <c r="G29" s="54">
        <v>55</v>
      </c>
      <c r="H29" s="54" t="str">
        <f t="shared" si="0"/>
        <v>TB</v>
      </c>
      <c r="I29" s="15"/>
    </row>
    <row r="30" spans="1:9" s="12" customFormat="1" ht="20.100000000000001" customHeight="1" x14ac:dyDescent="0.2">
      <c r="A30" s="54">
        <v>19</v>
      </c>
      <c r="B30" s="85" t="s">
        <v>644</v>
      </c>
      <c r="C30" s="89" t="s">
        <v>645</v>
      </c>
      <c r="D30" s="90" t="s">
        <v>281</v>
      </c>
      <c r="E30" s="54"/>
      <c r="F30" s="54"/>
      <c r="G30" s="54">
        <v>55</v>
      </c>
      <c r="H30" s="54" t="str">
        <f t="shared" si="0"/>
        <v>TB</v>
      </c>
      <c r="I30" s="15"/>
    </row>
    <row r="31" spans="1:9" s="12" customFormat="1" ht="20.100000000000001" customHeight="1" x14ac:dyDescent="0.2">
      <c r="A31" s="54">
        <v>20</v>
      </c>
      <c r="B31" s="85" t="s">
        <v>646</v>
      </c>
      <c r="C31" s="89" t="s">
        <v>108</v>
      </c>
      <c r="D31" s="90" t="s">
        <v>647</v>
      </c>
      <c r="E31" s="54"/>
      <c r="F31" s="54"/>
      <c r="G31" s="54">
        <v>55</v>
      </c>
      <c r="H31" s="54" t="str">
        <f t="shared" si="0"/>
        <v>TB</v>
      </c>
      <c r="I31" s="15"/>
    </row>
    <row r="32" spans="1:9" s="12" customFormat="1" ht="20.100000000000001" customHeight="1" x14ac:dyDescent="0.2">
      <c r="A32" s="54">
        <v>21</v>
      </c>
      <c r="B32" s="85" t="s">
        <v>648</v>
      </c>
      <c r="C32" s="89" t="s">
        <v>649</v>
      </c>
      <c r="D32" s="90" t="s">
        <v>192</v>
      </c>
      <c r="E32" s="54"/>
      <c r="F32" s="54"/>
      <c r="G32" s="54">
        <v>51</v>
      </c>
      <c r="H32" s="54" t="str">
        <f t="shared" si="0"/>
        <v>TB</v>
      </c>
      <c r="I32" s="49"/>
    </row>
    <row r="33" spans="1:9" s="12" customFormat="1" ht="20.100000000000001" customHeight="1" x14ac:dyDescent="0.2">
      <c r="A33" s="54">
        <v>22</v>
      </c>
      <c r="B33" s="85" t="s">
        <v>650</v>
      </c>
      <c r="C33" s="89" t="s">
        <v>651</v>
      </c>
      <c r="D33" s="90" t="s">
        <v>195</v>
      </c>
      <c r="E33" s="54"/>
      <c r="F33" s="54"/>
      <c r="G33" s="54">
        <v>55</v>
      </c>
      <c r="H33" s="54" t="str">
        <f t="shared" si="0"/>
        <v>TB</v>
      </c>
      <c r="I33" s="15"/>
    </row>
    <row r="34" spans="1:9" s="12" customFormat="1" ht="20.100000000000001" customHeight="1" x14ac:dyDescent="0.2">
      <c r="A34" s="54">
        <v>23</v>
      </c>
      <c r="B34" s="85" t="s">
        <v>652</v>
      </c>
      <c r="C34" s="89" t="s">
        <v>653</v>
      </c>
      <c r="D34" s="90" t="s">
        <v>654</v>
      </c>
      <c r="E34" s="54"/>
      <c r="F34" s="54"/>
      <c r="G34" s="54">
        <v>50</v>
      </c>
      <c r="H34" s="54" t="str">
        <f t="shared" si="0"/>
        <v>TB</v>
      </c>
      <c r="I34" s="49"/>
    </row>
    <row r="35" spans="1:9" s="12" customFormat="1" ht="20.100000000000001" customHeight="1" x14ac:dyDescent="0.2">
      <c r="A35" s="54">
        <v>24</v>
      </c>
      <c r="B35" s="85" t="s">
        <v>655</v>
      </c>
      <c r="C35" s="89" t="s">
        <v>164</v>
      </c>
      <c r="D35" s="90" t="s">
        <v>201</v>
      </c>
      <c r="E35" s="54"/>
      <c r="F35" s="54"/>
      <c r="G35" s="54">
        <v>56</v>
      </c>
      <c r="H35" s="54" t="str">
        <f t="shared" si="0"/>
        <v>TB</v>
      </c>
      <c r="I35" s="15"/>
    </row>
    <row r="36" spans="1:9" s="12" customFormat="1" ht="20.100000000000001" customHeight="1" x14ac:dyDescent="0.2">
      <c r="A36" s="54">
        <v>25</v>
      </c>
      <c r="B36" s="85" t="s">
        <v>656</v>
      </c>
      <c r="C36" s="89" t="s">
        <v>657</v>
      </c>
      <c r="D36" s="90" t="s">
        <v>201</v>
      </c>
      <c r="E36" s="54"/>
      <c r="F36" s="54"/>
      <c r="G36" s="54">
        <v>56</v>
      </c>
      <c r="H36" s="54" t="str">
        <f t="shared" si="0"/>
        <v>TB</v>
      </c>
      <c r="I36" s="15"/>
    </row>
    <row r="37" spans="1:9" s="12" customFormat="1" ht="20.100000000000001" customHeight="1" x14ac:dyDescent="0.2">
      <c r="A37" s="54">
        <v>26</v>
      </c>
      <c r="B37" s="85" t="s">
        <v>658</v>
      </c>
      <c r="C37" s="89" t="s">
        <v>659</v>
      </c>
      <c r="D37" s="90" t="s">
        <v>43</v>
      </c>
      <c r="E37" s="54"/>
      <c r="F37" s="54"/>
      <c r="G37" s="54">
        <v>55</v>
      </c>
      <c r="H37" s="54" t="str">
        <f t="shared" si="0"/>
        <v>TB</v>
      </c>
      <c r="I37" s="46"/>
    </row>
    <row r="38" spans="1:9" s="12" customFormat="1" ht="20.100000000000001" customHeight="1" x14ac:dyDescent="0.2">
      <c r="A38" s="54">
        <v>27</v>
      </c>
      <c r="B38" s="85" t="s">
        <v>660</v>
      </c>
      <c r="C38" s="89" t="s">
        <v>661</v>
      </c>
      <c r="D38" s="90" t="s">
        <v>205</v>
      </c>
      <c r="E38" s="54"/>
      <c r="F38" s="54"/>
      <c r="G38" s="54">
        <v>64</v>
      </c>
      <c r="H38" s="54" t="str">
        <f t="shared" si="0"/>
        <v>TB</v>
      </c>
      <c r="I38" s="15"/>
    </row>
    <row r="39" spans="1:9" s="12" customFormat="1" ht="20.100000000000001" customHeight="1" x14ac:dyDescent="0.2">
      <c r="A39" s="54">
        <v>28</v>
      </c>
      <c r="B39" s="85" t="s">
        <v>662</v>
      </c>
      <c r="C39" s="89" t="s">
        <v>663</v>
      </c>
      <c r="D39" s="90" t="s">
        <v>205</v>
      </c>
      <c r="E39" s="54"/>
      <c r="F39" s="54"/>
      <c r="G39" s="54">
        <v>52</v>
      </c>
      <c r="H39" s="54" t="str">
        <f t="shared" si="0"/>
        <v>TB</v>
      </c>
      <c r="I39" s="15"/>
    </row>
    <row r="40" spans="1:9" s="12" customFormat="1" ht="20.100000000000001" customHeight="1" x14ac:dyDescent="0.2">
      <c r="A40" s="54">
        <v>29</v>
      </c>
      <c r="B40" s="85" t="s">
        <v>664</v>
      </c>
      <c r="C40" s="89" t="s">
        <v>665</v>
      </c>
      <c r="D40" s="90" t="s">
        <v>666</v>
      </c>
      <c r="E40" s="54"/>
      <c r="F40" s="54"/>
      <c r="G40" s="54">
        <v>51</v>
      </c>
      <c r="H40" s="54" t="str">
        <f t="shared" si="0"/>
        <v>TB</v>
      </c>
      <c r="I40" s="49"/>
    </row>
    <row r="41" spans="1:9" s="12" customFormat="1" ht="20.100000000000001" customHeight="1" x14ac:dyDescent="0.2">
      <c r="A41" s="54">
        <v>30</v>
      </c>
      <c r="B41" s="85" t="s">
        <v>667</v>
      </c>
      <c r="C41" s="89" t="s">
        <v>668</v>
      </c>
      <c r="D41" s="90" t="s">
        <v>666</v>
      </c>
      <c r="E41" s="54"/>
      <c r="F41" s="54"/>
      <c r="G41" s="54">
        <v>52</v>
      </c>
      <c r="H41" s="54" t="str">
        <f t="shared" si="0"/>
        <v>TB</v>
      </c>
      <c r="I41" s="49"/>
    </row>
    <row r="42" spans="1:9" s="12" customFormat="1" ht="20.100000000000001" customHeight="1" x14ac:dyDescent="0.2">
      <c r="A42" s="54">
        <v>31</v>
      </c>
      <c r="B42" s="85" t="s">
        <v>669</v>
      </c>
      <c r="C42" s="89" t="s">
        <v>670</v>
      </c>
      <c r="D42" s="90" t="s">
        <v>209</v>
      </c>
      <c r="E42" s="54"/>
      <c r="F42" s="54"/>
      <c r="G42" s="54">
        <v>55</v>
      </c>
      <c r="H42" s="54" t="str">
        <f t="shared" si="0"/>
        <v>TB</v>
      </c>
      <c r="I42" s="15"/>
    </row>
    <row r="43" spans="1:9" s="12" customFormat="1" ht="20.100000000000001" customHeight="1" x14ac:dyDescent="0.2">
      <c r="A43" s="54">
        <v>32</v>
      </c>
      <c r="B43" s="85" t="s">
        <v>671</v>
      </c>
      <c r="C43" s="89" t="s">
        <v>254</v>
      </c>
      <c r="D43" s="90" t="s">
        <v>209</v>
      </c>
      <c r="E43" s="54"/>
      <c r="F43" s="54"/>
      <c r="G43" s="54">
        <v>52</v>
      </c>
      <c r="H43" s="54" t="str">
        <f t="shared" si="0"/>
        <v>TB</v>
      </c>
      <c r="I43" s="15"/>
    </row>
    <row r="44" spans="1:9" s="12" customFormat="1" ht="20.100000000000001" customHeight="1" x14ac:dyDescent="0.2">
      <c r="A44" s="54">
        <v>33</v>
      </c>
      <c r="B44" s="85" t="s">
        <v>672</v>
      </c>
      <c r="C44" s="89" t="s">
        <v>44</v>
      </c>
      <c r="D44" s="90" t="s">
        <v>673</v>
      </c>
      <c r="E44" s="54"/>
      <c r="F44" s="54"/>
      <c r="G44" s="54">
        <v>55</v>
      </c>
      <c r="H44" s="54" t="str">
        <f t="shared" si="0"/>
        <v>TB</v>
      </c>
      <c r="I44" s="15"/>
    </row>
    <row r="45" spans="1:9" s="12" customFormat="1" ht="20.100000000000001" customHeight="1" x14ac:dyDescent="0.2">
      <c r="A45" s="54">
        <v>34</v>
      </c>
      <c r="B45" s="85" t="s">
        <v>674</v>
      </c>
      <c r="C45" s="89" t="s">
        <v>675</v>
      </c>
      <c r="D45" s="90" t="s">
        <v>673</v>
      </c>
      <c r="E45" s="54"/>
      <c r="F45" s="54"/>
      <c r="G45" s="54">
        <v>55</v>
      </c>
      <c r="H45" s="54" t="str">
        <f t="shared" si="0"/>
        <v>TB</v>
      </c>
      <c r="I45" s="15"/>
    </row>
    <row r="46" spans="1:9" s="12" customFormat="1" ht="20.100000000000001" customHeight="1" x14ac:dyDescent="0.2">
      <c r="A46" s="54">
        <v>35</v>
      </c>
      <c r="B46" s="85" t="s">
        <v>676</v>
      </c>
      <c r="C46" s="89" t="s">
        <v>108</v>
      </c>
      <c r="D46" s="90" t="s">
        <v>212</v>
      </c>
      <c r="E46" s="54"/>
      <c r="F46" s="54"/>
      <c r="G46" s="54">
        <v>55</v>
      </c>
      <c r="H46" s="54" t="str">
        <f t="shared" si="0"/>
        <v>TB</v>
      </c>
      <c r="I46" s="15"/>
    </row>
    <row r="47" spans="1:9" s="12" customFormat="1" ht="20.100000000000001" customHeight="1" x14ac:dyDescent="0.2">
      <c r="A47" s="54">
        <v>36</v>
      </c>
      <c r="B47" s="85" t="s">
        <v>677</v>
      </c>
      <c r="C47" s="89" t="s">
        <v>211</v>
      </c>
      <c r="D47" s="90" t="s">
        <v>308</v>
      </c>
      <c r="E47" s="54"/>
      <c r="F47" s="54"/>
      <c r="G47" s="54">
        <v>52</v>
      </c>
      <c r="H47" s="54" t="str">
        <f t="shared" si="0"/>
        <v>TB</v>
      </c>
      <c r="I47" s="15"/>
    </row>
    <row r="48" spans="1:9" s="12" customFormat="1" ht="20.100000000000001" customHeight="1" x14ac:dyDescent="0.2">
      <c r="A48" s="54">
        <v>37</v>
      </c>
      <c r="B48" s="85" t="s">
        <v>678</v>
      </c>
      <c r="C48" s="89" t="s">
        <v>614</v>
      </c>
      <c r="D48" s="90" t="s">
        <v>404</v>
      </c>
      <c r="E48" s="54"/>
      <c r="F48" s="54"/>
      <c r="G48" s="54">
        <v>51</v>
      </c>
      <c r="H48" s="54" t="str">
        <f t="shared" si="0"/>
        <v>TB</v>
      </c>
      <c r="I48" s="15"/>
    </row>
    <row r="49" spans="1:9" s="12" customFormat="1" ht="20.100000000000001" customHeight="1" x14ac:dyDescent="0.2">
      <c r="A49" s="54">
        <v>38</v>
      </c>
      <c r="B49" s="85" t="s">
        <v>679</v>
      </c>
      <c r="C49" s="89" t="s">
        <v>680</v>
      </c>
      <c r="D49" s="90" t="s">
        <v>224</v>
      </c>
      <c r="E49" s="54"/>
      <c r="F49" s="54"/>
      <c r="G49" s="54">
        <v>57</v>
      </c>
      <c r="H49" s="54" t="str">
        <f t="shared" si="0"/>
        <v>TB</v>
      </c>
      <c r="I49" s="46"/>
    </row>
    <row r="50" spans="1:9" s="12" customFormat="1" ht="20.100000000000001" customHeight="1" x14ac:dyDescent="0.2">
      <c r="A50" s="54">
        <v>39</v>
      </c>
      <c r="B50" s="85" t="s">
        <v>681</v>
      </c>
      <c r="C50" s="89" t="s">
        <v>682</v>
      </c>
      <c r="D50" s="90" t="s">
        <v>321</v>
      </c>
      <c r="E50" s="54"/>
      <c r="F50" s="54"/>
      <c r="G50" s="54">
        <v>55</v>
      </c>
      <c r="H50" s="54" t="str">
        <f t="shared" si="0"/>
        <v>TB</v>
      </c>
      <c r="I50" s="49"/>
    </row>
    <row r="51" spans="1:9" s="12" customFormat="1" ht="20.100000000000001" customHeight="1" x14ac:dyDescent="0.2">
      <c r="A51" s="54">
        <v>40</v>
      </c>
      <c r="B51" s="85" t="s">
        <v>683</v>
      </c>
      <c r="C51" s="89" t="s">
        <v>42</v>
      </c>
      <c r="D51" s="90" t="s">
        <v>56</v>
      </c>
      <c r="E51" s="54"/>
      <c r="F51" s="54"/>
      <c r="G51" s="54">
        <v>50</v>
      </c>
      <c r="H51" s="54" t="str">
        <f t="shared" si="0"/>
        <v>TB</v>
      </c>
      <c r="I51" s="15"/>
    </row>
    <row r="52" spans="1:9" s="12" customFormat="1" ht="20.100000000000001" customHeight="1" x14ac:dyDescent="0.2">
      <c r="A52" s="54">
        <v>41</v>
      </c>
      <c r="B52" s="85" t="s">
        <v>684</v>
      </c>
      <c r="C52" s="89" t="s">
        <v>498</v>
      </c>
      <c r="D52" s="90" t="s">
        <v>327</v>
      </c>
      <c r="E52" s="54"/>
      <c r="F52" s="54"/>
      <c r="G52" s="54">
        <v>50</v>
      </c>
      <c r="H52" s="54" t="str">
        <f t="shared" si="0"/>
        <v>TB</v>
      </c>
      <c r="I52" s="49"/>
    </row>
    <row r="53" spans="1:9" s="12" customFormat="1" ht="20.100000000000001" customHeight="1" x14ac:dyDescent="0.2">
      <c r="A53" s="54">
        <v>42</v>
      </c>
      <c r="B53" s="85" t="s">
        <v>685</v>
      </c>
      <c r="C53" s="89" t="s">
        <v>371</v>
      </c>
      <c r="D53" s="90" t="s">
        <v>686</v>
      </c>
      <c r="E53" s="54"/>
      <c r="F53" s="54"/>
      <c r="G53" s="54">
        <v>50</v>
      </c>
      <c r="H53" s="54" t="str">
        <f t="shared" si="0"/>
        <v>TB</v>
      </c>
      <c r="I53" s="49"/>
    </row>
    <row r="54" spans="1:9" s="12" customFormat="1" ht="20.100000000000001" customHeight="1" x14ac:dyDescent="0.2">
      <c r="A54" s="54">
        <v>43</v>
      </c>
      <c r="B54" s="85" t="s">
        <v>687</v>
      </c>
      <c r="C54" s="89" t="s">
        <v>42</v>
      </c>
      <c r="D54" s="90" t="s">
        <v>686</v>
      </c>
      <c r="E54" s="54"/>
      <c r="F54" s="54"/>
      <c r="G54" s="54">
        <v>52</v>
      </c>
      <c r="H54" s="54" t="str">
        <f t="shared" si="0"/>
        <v>TB</v>
      </c>
      <c r="I54" s="49"/>
    </row>
    <row r="55" spans="1:9" ht="24.95" customHeight="1" thickBot="1" x14ac:dyDescent="0.35">
      <c r="C55" s="126" t="s">
        <v>26</v>
      </c>
      <c r="D55" s="126"/>
      <c r="E55" s="127"/>
      <c r="F55" s="127"/>
      <c r="G55" s="127"/>
      <c r="H55" s="127"/>
      <c r="I55" s="127"/>
    </row>
    <row r="56" spans="1:9" ht="24.95" customHeight="1" x14ac:dyDescent="0.25">
      <c r="C56" s="128" t="s">
        <v>27</v>
      </c>
      <c r="D56" s="27"/>
      <c r="E56" s="142" t="s">
        <v>21</v>
      </c>
      <c r="F56" s="143"/>
      <c r="G56" s="123" t="s">
        <v>22</v>
      </c>
      <c r="H56" s="124"/>
      <c r="I56" s="134" t="s">
        <v>23</v>
      </c>
    </row>
    <row r="57" spans="1:9" s="12" customFormat="1" ht="24.95" customHeight="1" x14ac:dyDescent="0.2">
      <c r="C57" s="129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35"/>
    </row>
    <row r="58" spans="1:9" ht="24.95" customHeight="1" x14ac:dyDescent="0.25">
      <c r="C58" s="35" t="s">
        <v>30</v>
      </c>
      <c r="D58" s="67"/>
      <c r="E58" s="54"/>
      <c r="F58" s="101"/>
      <c r="G58" s="54"/>
      <c r="H58" s="101"/>
      <c r="I58" s="20"/>
    </row>
    <row r="59" spans="1:9" ht="24.95" customHeight="1" x14ac:dyDescent="0.25">
      <c r="C59" s="35" t="s">
        <v>31</v>
      </c>
      <c r="D59" s="67"/>
      <c r="E59" s="54"/>
      <c r="F59" s="101"/>
      <c r="G59" s="54"/>
      <c r="H59" s="101"/>
      <c r="I59" s="20"/>
    </row>
    <row r="60" spans="1:9" ht="24.95" customHeight="1" x14ac:dyDescent="0.25">
      <c r="C60" s="35" t="s">
        <v>32</v>
      </c>
      <c r="D60" s="67"/>
      <c r="E60" s="54"/>
      <c r="F60" s="101"/>
      <c r="G60" s="54">
        <f>COUNTIF($H$12:$H$54,"Khá")</f>
        <v>2</v>
      </c>
      <c r="H60" s="101">
        <f>ROUND(G60/$A$54*100,1)</f>
        <v>4.7</v>
      </c>
      <c r="I60" s="20"/>
    </row>
    <row r="61" spans="1:9" ht="24.95" customHeight="1" x14ac:dyDescent="0.25">
      <c r="C61" s="35" t="s">
        <v>34</v>
      </c>
      <c r="D61" s="67"/>
      <c r="E61" s="54"/>
      <c r="F61" s="101"/>
      <c r="G61" s="54">
        <f>COUNTIF($H$12:$H$54,"TB")</f>
        <v>41</v>
      </c>
      <c r="H61" s="101">
        <f t="shared" ref="H61:H62" si="1">ROUND(G61/$A$54*100,1)</f>
        <v>95.3</v>
      </c>
      <c r="I61" s="20"/>
    </row>
    <row r="62" spans="1:9" ht="24.95" customHeight="1" x14ac:dyDescent="0.25">
      <c r="C62" s="35" t="s">
        <v>35</v>
      </c>
      <c r="D62" s="67"/>
      <c r="E62" s="54"/>
      <c r="F62" s="101"/>
      <c r="G62" s="54"/>
      <c r="H62" s="101"/>
      <c r="I62" s="20"/>
    </row>
    <row r="63" spans="1:9" ht="24.95" customHeight="1" thickBot="1" x14ac:dyDescent="0.3">
      <c r="C63" s="36" t="s">
        <v>2868</v>
      </c>
      <c r="D63" s="29"/>
      <c r="E63" s="106"/>
      <c r="F63" s="102"/>
      <c r="G63" s="106"/>
      <c r="H63" s="102"/>
      <c r="I63" s="24"/>
    </row>
    <row r="64" spans="1:9" ht="15" customHeight="1" x14ac:dyDescent="0.25">
      <c r="C64" s="25"/>
      <c r="D64" s="25"/>
    </row>
    <row r="65" spans="1:9" ht="18" customHeight="1" x14ac:dyDescent="0.25">
      <c r="E65" s="113" t="s">
        <v>2869</v>
      </c>
      <c r="F65" s="113"/>
      <c r="G65" s="113"/>
      <c r="H65" s="113"/>
      <c r="I65" s="113"/>
    </row>
    <row r="66" spans="1:9" ht="18" customHeight="1" x14ac:dyDescent="0.25">
      <c r="A66" s="111" t="s">
        <v>22</v>
      </c>
      <c r="B66" s="111"/>
      <c r="C66" s="111"/>
      <c r="D66" s="111" t="s">
        <v>21</v>
      </c>
      <c r="E66" s="111"/>
      <c r="F66" s="111"/>
      <c r="G66" s="111"/>
      <c r="H66" s="111" t="s">
        <v>37</v>
      </c>
      <c r="I66" s="111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3" customFormat="1" ht="17.100000000000001" customHeight="1" x14ac:dyDescent="0.2">
      <c r="A72" s="111" t="s">
        <v>2839</v>
      </c>
      <c r="B72" s="111"/>
      <c r="C72" s="111"/>
      <c r="D72" s="111" t="s">
        <v>2791</v>
      </c>
      <c r="E72" s="111"/>
      <c r="F72" s="111"/>
      <c r="G72" s="111"/>
      <c r="H72" s="111" t="s">
        <v>2792</v>
      </c>
      <c r="I72" s="111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7">
    <mergeCell ref="A72:C72"/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9" zoomScaleNormal="100" workbookViewId="0">
      <selection activeCell="B12" sqref="B12:D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6" t="s">
        <v>2756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688</v>
      </c>
      <c r="C12" s="86" t="s">
        <v>689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690</v>
      </c>
      <c r="C13" s="86" t="s">
        <v>164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691</v>
      </c>
      <c r="C14" s="86" t="s">
        <v>692</v>
      </c>
      <c r="D14" s="87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694</v>
      </c>
      <c r="C15" s="86" t="s">
        <v>614</v>
      </c>
      <c r="D15" s="87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695</v>
      </c>
      <c r="C16" s="86" t="s">
        <v>53</v>
      </c>
      <c r="D16" s="87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697</v>
      </c>
      <c r="C17" s="86" t="s">
        <v>698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699</v>
      </c>
      <c r="C18" s="86" t="s">
        <v>700</v>
      </c>
      <c r="D18" s="8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701</v>
      </c>
      <c r="C19" s="86" t="s">
        <v>702</v>
      </c>
      <c r="D19" s="87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703</v>
      </c>
      <c r="C20" s="86" t="s">
        <v>704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705</v>
      </c>
      <c r="C21" s="86" t="s">
        <v>633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706</v>
      </c>
      <c r="C22" s="86" t="s">
        <v>707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708</v>
      </c>
      <c r="C23" s="86" t="s">
        <v>709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710</v>
      </c>
      <c r="C24" s="86" t="s">
        <v>711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712</v>
      </c>
      <c r="C25" s="86" t="s">
        <v>713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714</v>
      </c>
      <c r="C26" s="86" t="s">
        <v>452</v>
      </c>
      <c r="D26" s="87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715</v>
      </c>
      <c r="C27" s="86" t="s">
        <v>614</v>
      </c>
      <c r="D27" s="87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716</v>
      </c>
      <c r="C28" s="86" t="s">
        <v>717</v>
      </c>
      <c r="D28" s="87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719</v>
      </c>
      <c r="C29" s="86" t="s">
        <v>720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721</v>
      </c>
      <c r="C30" s="86" t="s">
        <v>108</v>
      </c>
      <c r="D30" s="87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722</v>
      </c>
      <c r="C31" s="86" t="s">
        <v>723</v>
      </c>
      <c r="D31" s="87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724</v>
      </c>
      <c r="C32" s="86" t="s">
        <v>108</v>
      </c>
      <c r="D32" s="87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725</v>
      </c>
      <c r="C33" s="86" t="s">
        <v>726</v>
      </c>
      <c r="D33" s="87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727</v>
      </c>
      <c r="C34" s="86" t="s">
        <v>728</v>
      </c>
      <c r="D34" s="87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729</v>
      </c>
      <c r="C35" s="86" t="s">
        <v>185</v>
      </c>
      <c r="D35" s="87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731</v>
      </c>
      <c r="C36" s="86" t="s">
        <v>732</v>
      </c>
      <c r="D36" s="87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85" t="s">
        <v>733</v>
      </c>
      <c r="C37" s="86" t="s">
        <v>734</v>
      </c>
      <c r="D37" s="87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735</v>
      </c>
      <c r="C38" s="86" t="s">
        <v>736</v>
      </c>
      <c r="D38" s="87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738</v>
      </c>
      <c r="C39" s="86" t="s">
        <v>137</v>
      </c>
      <c r="D39" s="87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739</v>
      </c>
      <c r="C40" s="86" t="s">
        <v>53</v>
      </c>
      <c r="D40" s="87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740</v>
      </c>
      <c r="C41" s="86" t="s">
        <v>741</v>
      </c>
      <c r="D41" s="87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742</v>
      </c>
      <c r="C42" s="86" t="s">
        <v>743</v>
      </c>
      <c r="D42" s="87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744</v>
      </c>
      <c r="C43" s="86" t="s">
        <v>745</v>
      </c>
      <c r="D43" s="87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747</v>
      </c>
      <c r="C44" s="86" t="s">
        <v>748</v>
      </c>
      <c r="D44" s="87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749</v>
      </c>
      <c r="C45" s="86" t="s">
        <v>750</v>
      </c>
      <c r="D45" s="87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751</v>
      </c>
      <c r="C46" s="86" t="s">
        <v>553</v>
      </c>
      <c r="D46" s="87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752</v>
      </c>
      <c r="C47" s="86" t="s">
        <v>42</v>
      </c>
      <c r="D47" s="87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753</v>
      </c>
      <c r="C48" s="86" t="s">
        <v>580</v>
      </c>
      <c r="D48" s="87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754</v>
      </c>
      <c r="C49" s="86" t="s">
        <v>208</v>
      </c>
      <c r="D49" s="87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755</v>
      </c>
      <c r="C50" s="86" t="s">
        <v>756</v>
      </c>
      <c r="D50" s="87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36" t="s">
        <v>26</v>
      </c>
      <c r="D51" s="136"/>
      <c r="E51" s="137"/>
      <c r="F51" s="137"/>
      <c r="G51" s="137"/>
      <c r="H51" s="137"/>
      <c r="I51" s="137"/>
    </row>
    <row r="52" spans="1:9" ht="24.95" customHeight="1" x14ac:dyDescent="0.25">
      <c r="C52" s="128" t="s">
        <v>27</v>
      </c>
      <c r="D52" s="27"/>
      <c r="E52" s="130" t="s">
        <v>21</v>
      </c>
      <c r="F52" s="131"/>
      <c r="G52" s="132" t="s">
        <v>22</v>
      </c>
      <c r="H52" s="133"/>
      <c r="I52" s="134" t="s">
        <v>23</v>
      </c>
    </row>
    <row r="53" spans="1:9" s="12" customFormat="1" ht="24.95" customHeight="1" x14ac:dyDescent="0.2">
      <c r="C53" s="129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35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113" t="s">
        <v>2793</v>
      </c>
      <c r="F61" s="113"/>
      <c r="G61" s="113"/>
      <c r="H61" s="113"/>
      <c r="I61" s="113"/>
    </row>
    <row r="62" spans="1:9" ht="18" customHeight="1" x14ac:dyDescent="0.25">
      <c r="A62" s="111" t="s">
        <v>22</v>
      </c>
      <c r="B62" s="111"/>
      <c r="C62" s="111"/>
      <c r="D62" s="111" t="s">
        <v>21</v>
      </c>
      <c r="E62" s="111"/>
      <c r="F62" s="111"/>
      <c r="G62" s="111"/>
      <c r="H62" s="111" t="s">
        <v>37</v>
      </c>
      <c r="I62" s="111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11" t="s">
        <v>2789</v>
      </c>
      <c r="E67" s="111"/>
      <c r="F67" s="111"/>
      <c r="G67" s="111"/>
      <c r="H67" s="111" t="s">
        <v>2790</v>
      </c>
      <c r="I67" s="111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2757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40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14">
        <v>1</v>
      </c>
      <c r="B12" s="85" t="s">
        <v>759</v>
      </c>
      <c r="C12" s="86" t="s">
        <v>203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760</v>
      </c>
      <c r="C13" s="86" t="s">
        <v>211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761</v>
      </c>
      <c r="C14" s="86" t="s">
        <v>203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762</v>
      </c>
      <c r="C15" s="86" t="s">
        <v>5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763</v>
      </c>
      <c r="C16" s="86" t="s">
        <v>707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764</v>
      </c>
      <c r="C17" s="86" t="s">
        <v>765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766</v>
      </c>
      <c r="C18" s="86" t="s">
        <v>767</v>
      </c>
      <c r="D18" s="87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768</v>
      </c>
      <c r="C19" s="86" t="s">
        <v>273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769</v>
      </c>
      <c r="C20" s="86" t="s">
        <v>340</v>
      </c>
      <c r="D20" s="87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770</v>
      </c>
      <c r="C21" s="86" t="s">
        <v>771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772</v>
      </c>
      <c r="C22" s="86" t="s">
        <v>444</v>
      </c>
      <c r="D22" s="87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773</v>
      </c>
      <c r="C23" s="86" t="s">
        <v>774</v>
      </c>
      <c r="D23" s="87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775</v>
      </c>
      <c r="C24" s="86" t="s">
        <v>776</v>
      </c>
      <c r="D24" s="87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777</v>
      </c>
      <c r="C25" s="86" t="s">
        <v>108</v>
      </c>
      <c r="D25" s="87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778</v>
      </c>
      <c r="C26" s="86" t="s">
        <v>779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780</v>
      </c>
      <c r="C27" s="86" t="s">
        <v>345</v>
      </c>
      <c r="D27" s="87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781</v>
      </c>
      <c r="C28" s="86" t="s">
        <v>782</v>
      </c>
      <c r="D28" s="87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783</v>
      </c>
      <c r="C29" s="86" t="s">
        <v>784</v>
      </c>
      <c r="D29" s="87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786</v>
      </c>
      <c r="C30" s="86" t="s">
        <v>170</v>
      </c>
      <c r="D30" s="87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787</v>
      </c>
      <c r="C31" s="86" t="s">
        <v>788</v>
      </c>
      <c r="D31" s="87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789</v>
      </c>
      <c r="C32" s="86" t="s">
        <v>790</v>
      </c>
      <c r="D32" s="87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791</v>
      </c>
      <c r="C33" s="86" t="s">
        <v>173</v>
      </c>
      <c r="D33" s="87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792</v>
      </c>
      <c r="C34" s="86" t="s">
        <v>580</v>
      </c>
      <c r="D34" s="87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793</v>
      </c>
      <c r="C35" s="86" t="s">
        <v>794</v>
      </c>
      <c r="D35" s="87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795</v>
      </c>
      <c r="C36" s="86" t="s">
        <v>796</v>
      </c>
      <c r="D36" s="87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797</v>
      </c>
      <c r="C37" s="86" t="s">
        <v>798</v>
      </c>
      <c r="D37" s="87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799</v>
      </c>
      <c r="C38" s="86" t="s">
        <v>800</v>
      </c>
      <c r="D38" s="87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802</v>
      </c>
      <c r="C39" s="86" t="s">
        <v>803</v>
      </c>
      <c r="D39" s="87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804</v>
      </c>
      <c r="C40" s="86" t="s">
        <v>452</v>
      </c>
      <c r="D40" s="87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806</v>
      </c>
      <c r="C41" s="86" t="s">
        <v>807</v>
      </c>
      <c r="D41" s="87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808</v>
      </c>
      <c r="C42" s="86" t="s">
        <v>809</v>
      </c>
      <c r="D42" s="87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810</v>
      </c>
      <c r="C43" s="86" t="s">
        <v>811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812</v>
      </c>
      <c r="C44" s="86" t="s">
        <v>813</v>
      </c>
      <c r="D44" s="87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815</v>
      </c>
      <c r="C45" s="86" t="s">
        <v>816</v>
      </c>
      <c r="D45" s="87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817</v>
      </c>
      <c r="C46" s="86" t="s">
        <v>818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819</v>
      </c>
      <c r="C47" s="86" t="s">
        <v>498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820</v>
      </c>
      <c r="C48" s="86" t="s">
        <v>821</v>
      </c>
      <c r="D48" s="87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823</v>
      </c>
      <c r="C49" s="86" t="s">
        <v>824</v>
      </c>
      <c r="D49" s="8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825</v>
      </c>
      <c r="C50" s="86" t="s">
        <v>651</v>
      </c>
      <c r="D50" s="87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826</v>
      </c>
      <c r="C51" s="86" t="s">
        <v>283</v>
      </c>
      <c r="D51" s="87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827</v>
      </c>
      <c r="C52" s="86" t="s">
        <v>828</v>
      </c>
      <c r="D52" s="87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829</v>
      </c>
      <c r="C53" s="86" t="s">
        <v>352</v>
      </c>
      <c r="D53" s="87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830</v>
      </c>
      <c r="C54" s="86" t="s">
        <v>831</v>
      </c>
      <c r="D54" s="87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833</v>
      </c>
      <c r="C55" s="86" t="s">
        <v>595</v>
      </c>
      <c r="D55" s="8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834</v>
      </c>
      <c r="C56" s="86" t="s">
        <v>835</v>
      </c>
      <c r="D56" s="87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26" t="s">
        <v>26</v>
      </c>
      <c r="D57" s="126"/>
      <c r="E57" s="127"/>
      <c r="F57" s="127"/>
      <c r="G57" s="127"/>
      <c r="H57" s="127"/>
      <c r="I57" s="127"/>
    </row>
    <row r="58" spans="1:9" ht="24.95" customHeight="1" x14ac:dyDescent="0.25">
      <c r="C58" s="128" t="s">
        <v>27</v>
      </c>
      <c r="D58" s="27"/>
      <c r="E58" s="130" t="s">
        <v>21</v>
      </c>
      <c r="F58" s="131"/>
      <c r="G58" s="132" t="s">
        <v>22</v>
      </c>
      <c r="H58" s="133"/>
      <c r="I58" s="134" t="s">
        <v>23</v>
      </c>
    </row>
    <row r="59" spans="1:9" s="12" customFormat="1" ht="24.95" customHeight="1" x14ac:dyDescent="0.2">
      <c r="C59" s="129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35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13" t="s">
        <v>2793</v>
      </c>
      <c r="F67" s="113"/>
      <c r="G67" s="113"/>
      <c r="H67" s="113"/>
      <c r="I67" s="113"/>
    </row>
    <row r="68" spans="1:9" ht="18" customHeight="1" x14ac:dyDescent="0.25">
      <c r="A68" s="111" t="s">
        <v>22</v>
      </c>
      <c r="B68" s="111"/>
      <c r="C68" s="111"/>
      <c r="D68" s="111" t="s">
        <v>21</v>
      </c>
      <c r="E68" s="111"/>
      <c r="F68" s="111"/>
      <c r="G68" s="111"/>
      <c r="H68" s="111" t="s">
        <v>37</v>
      </c>
      <c r="I68" s="111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3" customFormat="1" ht="18.95" customHeight="1" x14ac:dyDescent="0.2">
      <c r="D73" s="111" t="s">
        <v>2804</v>
      </c>
      <c r="E73" s="111"/>
      <c r="F73" s="111"/>
      <c r="G73" s="111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C58:C59"/>
    <mergeCell ref="E58:F58"/>
    <mergeCell ref="G58:H58"/>
    <mergeCell ref="I58:I59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2758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837</v>
      </c>
      <c r="C12" s="86" t="s">
        <v>368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838</v>
      </c>
      <c r="C13" s="86" t="s">
        <v>839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840</v>
      </c>
      <c r="C14" s="86" t="s">
        <v>841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842</v>
      </c>
      <c r="C15" s="86" t="s">
        <v>486</v>
      </c>
      <c r="D15" s="87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843</v>
      </c>
      <c r="C16" s="86" t="s">
        <v>108</v>
      </c>
      <c r="D16" s="87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845</v>
      </c>
      <c r="C17" s="86" t="s">
        <v>846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847</v>
      </c>
      <c r="C18" s="86" t="s">
        <v>54</v>
      </c>
      <c r="D18" s="87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849</v>
      </c>
      <c r="C19" s="86" t="s">
        <v>496</v>
      </c>
      <c r="D19" s="87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851</v>
      </c>
      <c r="C20" s="86" t="s">
        <v>852</v>
      </c>
      <c r="D20" s="87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853</v>
      </c>
      <c r="C21" s="86" t="s">
        <v>392</v>
      </c>
      <c r="D21" s="87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854</v>
      </c>
      <c r="C22" s="86" t="s">
        <v>855</v>
      </c>
      <c r="D22" s="87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856</v>
      </c>
      <c r="C23" s="86" t="s">
        <v>857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858</v>
      </c>
      <c r="C24" s="86" t="s">
        <v>859</v>
      </c>
      <c r="D24" s="87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860</v>
      </c>
      <c r="C25" s="86" t="s">
        <v>418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861</v>
      </c>
      <c r="C26" s="86" t="s">
        <v>203</v>
      </c>
      <c r="D26" s="87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862</v>
      </c>
      <c r="C27" s="86" t="s">
        <v>863</v>
      </c>
      <c r="D27" s="87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864</v>
      </c>
      <c r="C28" s="86" t="s">
        <v>865</v>
      </c>
      <c r="D28" s="87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867</v>
      </c>
      <c r="C29" s="86" t="s">
        <v>868</v>
      </c>
      <c r="D29" s="87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869</v>
      </c>
      <c r="C30" s="86" t="s">
        <v>503</v>
      </c>
      <c r="D30" s="87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871</v>
      </c>
      <c r="C31" s="86" t="s">
        <v>651</v>
      </c>
      <c r="D31" s="87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873</v>
      </c>
      <c r="C32" s="86" t="s">
        <v>247</v>
      </c>
      <c r="D32" s="87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874</v>
      </c>
      <c r="C33" s="86" t="s">
        <v>875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876</v>
      </c>
      <c r="C34" s="86" t="s">
        <v>214</v>
      </c>
      <c r="D34" s="87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877</v>
      </c>
      <c r="C35" s="86" t="s">
        <v>878</v>
      </c>
      <c r="D35" s="87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880</v>
      </c>
      <c r="C36" s="86" t="s">
        <v>881</v>
      </c>
      <c r="D36" s="87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883</v>
      </c>
      <c r="C37" s="86" t="s">
        <v>884</v>
      </c>
      <c r="D37" s="87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886</v>
      </c>
      <c r="C38" s="86" t="s">
        <v>108</v>
      </c>
      <c r="D38" s="87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887</v>
      </c>
      <c r="C39" s="86" t="s">
        <v>888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889</v>
      </c>
      <c r="C40" s="86" t="s">
        <v>890</v>
      </c>
      <c r="D40" s="87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891</v>
      </c>
      <c r="C41" s="86" t="s">
        <v>211</v>
      </c>
      <c r="D41" s="87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892</v>
      </c>
      <c r="C42" s="86" t="s">
        <v>756</v>
      </c>
      <c r="D42" s="87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893</v>
      </c>
      <c r="C43" s="86" t="s">
        <v>124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894</v>
      </c>
      <c r="C44" s="86" t="s">
        <v>895</v>
      </c>
      <c r="D44" s="87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896</v>
      </c>
      <c r="C45" s="86" t="s">
        <v>897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898</v>
      </c>
      <c r="C46" s="86" t="s">
        <v>899</v>
      </c>
      <c r="D46" s="87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900</v>
      </c>
      <c r="C47" s="86" t="s">
        <v>108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901</v>
      </c>
      <c r="C48" s="86" t="s">
        <v>902</v>
      </c>
      <c r="D48" s="87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903</v>
      </c>
      <c r="C49" s="86" t="s">
        <v>44</v>
      </c>
      <c r="D49" s="87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905</v>
      </c>
      <c r="C50" s="86" t="s">
        <v>906</v>
      </c>
      <c r="D50" s="87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907</v>
      </c>
      <c r="C51" s="86" t="s">
        <v>271</v>
      </c>
      <c r="D51" s="87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909</v>
      </c>
      <c r="C52" s="86" t="s">
        <v>910</v>
      </c>
      <c r="D52" s="87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911</v>
      </c>
      <c r="C53" s="86" t="s">
        <v>129</v>
      </c>
      <c r="D53" s="87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913</v>
      </c>
      <c r="C54" s="86" t="s">
        <v>914</v>
      </c>
      <c r="D54" s="87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915</v>
      </c>
      <c r="C55" s="86" t="s">
        <v>916</v>
      </c>
      <c r="D55" s="87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917</v>
      </c>
      <c r="C56" s="86" t="s">
        <v>918</v>
      </c>
      <c r="D56" s="87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920</v>
      </c>
      <c r="C57" s="86" t="s">
        <v>921</v>
      </c>
      <c r="D57" s="87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923</v>
      </c>
      <c r="C58" s="86" t="s">
        <v>503</v>
      </c>
      <c r="D58" s="87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126" t="s">
        <v>26</v>
      </c>
      <c r="D59" s="126"/>
      <c r="E59" s="127"/>
      <c r="F59" s="127"/>
      <c r="G59" s="127"/>
      <c r="H59" s="127"/>
      <c r="I59" s="127"/>
    </row>
    <row r="60" spans="1:9" ht="24.95" customHeight="1" x14ac:dyDescent="0.25">
      <c r="C60" s="128" t="s">
        <v>27</v>
      </c>
      <c r="D60" s="27"/>
      <c r="E60" s="130" t="s">
        <v>21</v>
      </c>
      <c r="F60" s="131"/>
      <c r="G60" s="132" t="s">
        <v>22</v>
      </c>
      <c r="H60" s="133"/>
      <c r="I60" s="134" t="s">
        <v>23</v>
      </c>
    </row>
    <row r="61" spans="1:9" s="12" customFormat="1" ht="24.95" customHeight="1" x14ac:dyDescent="0.2">
      <c r="C61" s="129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35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13" t="s">
        <v>2793</v>
      </c>
      <c r="F69" s="113"/>
      <c r="G69" s="113"/>
      <c r="H69" s="113"/>
      <c r="I69" s="113"/>
    </row>
    <row r="70" spans="1:9" ht="18" customHeight="1" x14ac:dyDescent="0.25">
      <c r="A70" s="111" t="s">
        <v>22</v>
      </c>
      <c r="B70" s="111"/>
      <c r="C70" s="111"/>
      <c r="D70" s="111" t="s">
        <v>21</v>
      </c>
      <c r="E70" s="111"/>
      <c r="F70" s="111"/>
      <c r="G70" s="111"/>
      <c r="H70" s="111" t="s">
        <v>37</v>
      </c>
      <c r="I70" s="111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11" t="s">
        <v>2805</v>
      </c>
      <c r="E75" s="111"/>
      <c r="F75" s="111"/>
      <c r="G75" s="111"/>
      <c r="H75" s="111" t="s">
        <v>2806</v>
      </c>
      <c r="I75" s="111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2759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8.95" customHeight="1" x14ac:dyDescent="0.2">
      <c r="A12" s="54">
        <v>1</v>
      </c>
      <c r="B12" s="92" t="s">
        <v>925</v>
      </c>
      <c r="C12" s="93" t="s">
        <v>816</v>
      </c>
      <c r="D12" s="90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2" t="s">
        <v>927</v>
      </c>
      <c r="C13" s="93" t="s">
        <v>928</v>
      </c>
      <c r="D13" s="90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2" t="s">
        <v>930</v>
      </c>
      <c r="C14" s="93" t="s">
        <v>124</v>
      </c>
      <c r="D14" s="90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2" t="s">
        <v>932</v>
      </c>
      <c r="C15" s="93" t="s">
        <v>933</v>
      </c>
      <c r="D15" s="90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2" t="s">
        <v>934</v>
      </c>
      <c r="C16" s="93" t="s">
        <v>935</v>
      </c>
      <c r="D16" s="90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2" t="s">
        <v>936</v>
      </c>
      <c r="C17" s="93" t="s">
        <v>937</v>
      </c>
      <c r="D17" s="90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2" t="s">
        <v>938</v>
      </c>
      <c r="C18" s="93" t="s">
        <v>602</v>
      </c>
      <c r="D18" s="90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2" t="s">
        <v>939</v>
      </c>
      <c r="C19" s="93" t="s">
        <v>611</v>
      </c>
      <c r="D19" s="90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2" t="s">
        <v>940</v>
      </c>
      <c r="C20" s="93" t="s">
        <v>941</v>
      </c>
      <c r="D20" s="90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2" t="s">
        <v>942</v>
      </c>
      <c r="C21" s="93" t="s">
        <v>943</v>
      </c>
      <c r="D21" s="90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2" t="s">
        <v>944</v>
      </c>
      <c r="C22" s="93" t="s">
        <v>945</v>
      </c>
      <c r="D22" s="90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2" t="s">
        <v>946</v>
      </c>
      <c r="C23" s="93" t="s">
        <v>947</v>
      </c>
      <c r="D23" s="90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2" t="s">
        <v>948</v>
      </c>
      <c r="C24" s="93" t="s">
        <v>949</v>
      </c>
      <c r="D24" s="90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2" t="s">
        <v>950</v>
      </c>
      <c r="C25" s="93" t="s">
        <v>216</v>
      </c>
      <c r="D25" s="90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2" t="s">
        <v>951</v>
      </c>
      <c r="C26" s="93" t="s">
        <v>140</v>
      </c>
      <c r="D26" s="90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2" t="s">
        <v>953</v>
      </c>
      <c r="C27" s="93" t="s">
        <v>954</v>
      </c>
      <c r="D27" s="90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2" t="s">
        <v>955</v>
      </c>
      <c r="C28" s="93" t="s">
        <v>353</v>
      </c>
      <c r="D28" s="90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2" t="s">
        <v>956</v>
      </c>
      <c r="C29" s="93" t="s">
        <v>42</v>
      </c>
      <c r="D29" s="90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2" t="s">
        <v>957</v>
      </c>
      <c r="C30" s="93" t="s">
        <v>108</v>
      </c>
      <c r="D30" s="90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2" t="s">
        <v>958</v>
      </c>
      <c r="C31" s="93" t="s">
        <v>959</v>
      </c>
      <c r="D31" s="90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2" t="s">
        <v>960</v>
      </c>
      <c r="C32" s="93" t="s">
        <v>961</v>
      </c>
      <c r="D32" s="90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2" t="s">
        <v>962</v>
      </c>
      <c r="C33" s="93" t="s">
        <v>108</v>
      </c>
      <c r="D33" s="90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2" t="s">
        <v>963</v>
      </c>
      <c r="C34" s="93" t="s">
        <v>164</v>
      </c>
      <c r="D34" s="90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2" t="s">
        <v>964</v>
      </c>
      <c r="C35" s="93" t="s">
        <v>108</v>
      </c>
      <c r="D35" s="90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2" t="s">
        <v>965</v>
      </c>
      <c r="C36" s="93" t="s">
        <v>563</v>
      </c>
      <c r="D36" s="90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2" t="s">
        <v>966</v>
      </c>
      <c r="C37" s="93" t="s">
        <v>543</v>
      </c>
      <c r="D37" s="90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2" t="s">
        <v>967</v>
      </c>
      <c r="C38" s="93" t="s">
        <v>968</v>
      </c>
      <c r="D38" s="90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2" t="s">
        <v>972</v>
      </c>
      <c r="C39" s="93" t="s">
        <v>317</v>
      </c>
      <c r="D39" s="90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2" t="s">
        <v>973</v>
      </c>
      <c r="C40" s="93" t="s">
        <v>974</v>
      </c>
      <c r="D40" s="90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2" t="s">
        <v>975</v>
      </c>
      <c r="C41" s="93" t="s">
        <v>976</v>
      </c>
      <c r="D41" s="90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2" t="s">
        <v>977</v>
      </c>
      <c r="C42" s="93" t="s">
        <v>345</v>
      </c>
      <c r="D42" s="90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2" t="s">
        <v>978</v>
      </c>
      <c r="C43" s="93" t="s">
        <v>415</v>
      </c>
      <c r="D43" s="90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2" t="s">
        <v>980</v>
      </c>
      <c r="C44" s="93" t="s">
        <v>981</v>
      </c>
      <c r="D44" s="90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2" t="s">
        <v>983</v>
      </c>
      <c r="C45" s="93" t="s">
        <v>173</v>
      </c>
      <c r="D45" s="90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126" t="s">
        <v>26</v>
      </c>
      <c r="D46" s="126"/>
      <c r="E46" s="127"/>
      <c r="F46" s="127"/>
      <c r="G46" s="127"/>
      <c r="H46" s="127"/>
      <c r="I46" s="127"/>
    </row>
    <row r="47" spans="1:9" ht="24.95" customHeight="1" x14ac:dyDescent="0.25">
      <c r="C47" s="128" t="s">
        <v>27</v>
      </c>
      <c r="D47" s="27"/>
      <c r="E47" s="130" t="s">
        <v>21</v>
      </c>
      <c r="F47" s="131"/>
      <c r="G47" s="132" t="s">
        <v>22</v>
      </c>
      <c r="H47" s="133"/>
      <c r="I47" s="134" t="s">
        <v>23</v>
      </c>
    </row>
    <row r="48" spans="1:9" s="12" customFormat="1" ht="24.95" customHeight="1" x14ac:dyDescent="0.2">
      <c r="C48" s="129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35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13" t="s">
        <v>2793</v>
      </c>
      <c r="F56" s="113"/>
      <c r="G56" s="113"/>
      <c r="H56" s="113"/>
      <c r="I56" s="113"/>
    </row>
    <row r="57" spans="1:9" ht="18" customHeight="1" x14ac:dyDescent="0.25">
      <c r="A57" s="111" t="s">
        <v>22</v>
      </c>
      <c r="B57" s="111"/>
      <c r="C57" s="111"/>
      <c r="D57" s="111" t="s">
        <v>21</v>
      </c>
      <c r="E57" s="111"/>
      <c r="F57" s="111"/>
      <c r="G57" s="111"/>
      <c r="H57" s="111" t="s">
        <v>37</v>
      </c>
      <c r="I57" s="111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3" customFormat="1" ht="18" customHeight="1" x14ac:dyDescent="0.2">
      <c r="D62" s="111" t="s">
        <v>2823</v>
      </c>
      <c r="E62" s="111"/>
      <c r="F62" s="111"/>
      <c r="G62" s="111"/>
      <c r="H62" s="111" t="s">
        <v>2824</v>
      </c>
      <c r="I62" s="111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C47:C48"/>
    <mergeCell ref="E47:F47"/>
    <mergeCell ref="G47:H47"/>
    <mergeCell ref="I47:I48"/>
    <mergeCell ref="E56:I56"/>
    <mergeCell ref="C10:D11"/>
    <mergeCell ref="E10:F10"/>
    <mergeCell ref="G10:H10"/>
    <mergeCell ref="I10:I11"/>
    <mergeCell ref="C46:I46"/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L21" sqref="L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2760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984</v>
      </c>
      <c r="C12" s="86" t="s">
        <v>543</v>
      </c>
      <c r="D12" s="87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985</v>
      </c>
      <c r="C13" s="86" t="s">
        <v>42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986</v>
      </c>
      <c r="C14" s="86" t="s">
        <v>53</v>
      </c>
      <c r="D14" s="87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988</v>
      </c>
      <c r="C15" s="86" t="s">
        <v>468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989</v>
      </c>
      <c r="C16" s="86" t="s">
        <v>990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991</v>
      </c>
      <c r="C17" s="86" t="s">
        <v>486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993</v>
      </c>
      <c r="C18" s="86" t="s">
        <v>663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994</v>
      </c>
      <c r="C19" s="86" t="s">
        <v>173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995</v>
      </c>
      <c r="C20" s="86" t="s">
        <v>620</v>
      </c>
      <c r="D20" s="87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996</v>
      </c>
      <c r="C21" s="86" t="s">
        <v>997</v>
      </c>
      <c r="D21" s="87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998</v>
      </c>
      <c r="C22" s="86" t="s">
        <v>841</v>
      </c>
      <c r="D22" s="87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999</v>
      </c>
      <c r="C23" s="86" t="s">
        <v>1000</v>
      </c>
      <c r="D23" s="87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5" t="s">
        <v>1001</v>
      </c>
      <c r="C24" s="86" t="s">
        <v>1002</v>
      </c>
      <c r="D24" s="87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5" t="s">
        <v>1004</v>
      </c>
      <c r="C25" s="86" t="s">
        <v>345</v>
      </c>
      <c r="D25" s="87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1005</v>
      </c>
      <c r="C26" s="86" t="s">
        <v>1006</v>
      </c>
      <c r="D26" s="87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1007</v>
      </c>
      <c r="C27" s="86" t="s">
        <v>124</v>
      </c>
      <c r="D27" s="87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5" t="s">
        <v>1008</v>
      </c>
      <c r="C28" s="86" t="s">
        <v>1009</v>
      </c>
      <c r="D28" s="87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1010</v>
      </c>
      <c r="C29" s="86" t="s">
        <v>296</v>
      </c>
      <c r="D29" s="87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1011</v>
      </c>
      <c r="C30" s="86" t="s">
        <v>1012</v>
      </c>
      <c r="D30" s="87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1013</v>
      </c>
      <c r="C31" s="86" t="s">
        <v>44</v>
      </c>
      <c r="D31" s="87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1014</v>
      </c>
      <c r="C32" s="86" t="s">
        <v>124</v>
      </c>
      <c r="D32" s="87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1015</v>
      </c>
      <c r="C33" s="86" t="s">
        <v>1016</v>
      </c>
      <c r="D33" s="87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1018</v>
      </c>
      <c r="C34" s="86" t="s">
        <v>1019</v>
      </c>
      <c r="D34" s="87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5" t="s">
        <v>1020</v>
      </c>
      <c r="C35" s="86" t="s">
        <v>1021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1023</v>
      </c>
      <c r="C36" s="86" t="s">
        <v>1024</v>
      </c>
      <c r="D36" s="87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1025</v>
      </c>
      <c r="C37" s="86" t="s">
        <v>108</v>
      </c>
      <c r="D37" s="87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1026</v>
      </c>
      <c r="C38" s="86" t="s">
        <v>1027</v>
      </c>
      <c r="D38" s="87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1029</v>
      </c>
      <c r="C39" s="86" t="s">
        <v>500</v>
      </c>
      <c r="D39" s="87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1030</v>
      </c>
      <c r="C40" s="86" t="s">
        <v>124</v>
      </c>
      <c r="D40" s="87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1031</v>
      </c>
      <c r="C41" s="86" t="s">
        <v>182</v>
      </c>
      <c r="D41" s="87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1032</v>
      </c>
      <c r="C42" s="86" t="s">
        <v>345</v>
      </c>
      <c r="D42" s="87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1033</v>
      </c>
      <c r="C43" s="86" t="s">
        <v>108</v>
      </c>
      <c r="D43" s="87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1035</v>
      </c>
      <c r="C44" s="86" t="s">
        <v>345</v>
      </c>
      <c r="D44" s="87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1036</v>
      </c>
      <c r="C45" s="86" t="s">
        <v>595</v>
      </c>
      <c r="D45" s="87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5" t="s">
        <v>1037</v>
      </c>
      <c r="C46" s="86" t="s">
        <v>1038</v>
      </c>
      <c r="D46" s="87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1039</v>
      </c>
      <c r="C47" s="86" t="s">
        <v>164</v>
      </c>
      <c r="D47" s="8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1041</v>
      </c>
      <c r="C48" s="86" t="s">
        <v>1042</v>
      </c>
      <c r="D48" s="87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1043</v>
      </c>
      <c r="C49" s="86" t="s">
        <v>1044</v>
      </c>
      <c r="D49" s="87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1045</v>
      </c>
      <c r="C50" s="86" t="s">
        <v>247</v>
      </c>
      <c r="D50" s="87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1046</v>
      </c>
      <c r="C51" s="86" t="s">
        <v>1047</v>
      </c>
      <c r="D51" s="87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126" t="s">
        <v>26</v>
      </c>
      <c r="D52" s="126"/>
      <c r="E52" s="127"/>
      <c r="F52" s="127"/>
      <c r="G52" s="127"/>
      <c r="H52" s="127"/>
      <c r="I52" s="127"/>
    </row>
    <row r="53" spans="1:9" ht="24.95" customHeight="1" x14ac:dyDescent="0.25">
      <c r="C53" s="128" t="s">
        <v>27</v>
      </c>
      <c r="D53" s="27"/>
      <c r="E53" s="130" t="s">
        <v>21</v>
      </c>
      <c r="F53" s="131"/>
      <c r="G53" s="132" t="s">
        <v>22</v>
      </c>
      <c r="H53" s="133"/>
      <c r="I53" s="134" t="s">
        <v>23</v>
      </c>
    </row>
    <row r="54" spans="1:9" s="12" customFormat="1" ht="24.95" customHeight="1" x14ac:dyDescent="0.2">
      <c r="C54" s="129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35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13" t="s">
        <v>2793</v>
      </c>
      <c r="F62" s="113"/>
      <c r="G62" s="113"/>
      <c r="H62" s="113"/>
      <c r="I62" s="113"/>
    </row>
    <row r="63" spans="1:9" ht="18" customHeight="1" x14ac:dyDescent="0.25">
      <c r="A63" s="111" t="s">
        <v>22</v>
      </c>
      <c r="B63" s="111"/>
      <c r="C63" s="111"/>
      <c r="D63" s="111" t="s">
        <v>21</v>
      </c>
      <c r="E63" s="111"/>
      <c r="F63" s="111"/>
      <c r="G63" s="111"/>
      <c r="H63" s="111" t="s">
        <v>37</v>
      </c>
      <c r="I63" s="111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11" t="s">
        <v>2821</v>
      </c>
      <c r="E68" s="111"/>
      <c r="F68" s="111"/>
      <c r="G68" s="111"/>
      <c r="H68" s="111" t="s">
        <v>2822</v>
      </c>
      <c r="I68" s="111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2761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1048</v>
      </c>
      <c r="C12" s="86" t="s">
        <v>1049</v>
      </c>
      <c r="D12" s="87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1050</v>
      </c>
      <c r="C13" s="86" t="s">
        <v>1051</v>
      </c>
      <c r="D13" s="87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1053</v>
      </c>
      <c r="C14" s="86" t="s">
        <v>1054</v>
      </c>
      <c r="D14" s="87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1055</v>
      </c>
      <c r="C15" s="86" t="s">
        <v>767</v>
      </c>
      <c r="D15" s="87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1056</v>
      </c>
      <c r="C16" s="86" t="s">
        <v>1057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1058</v>
      </c>
      <c r="C17" s="86" t="s">
        <v>1059</v>
      </c>
      <c r="D17" s="87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1061</v>
      </c>
      <c r="C18" s="86" t="s">
        <v>8</v>
      </c>
      <c r="D18" s="87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1063</v>
      </c>
      <c r="C19" s="86" t="s">
        <v>1064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1065</v>
      </c>
      <c r="C20" s="86" t="s">
        <v>1066</v>
      </c>
      <c r="D20" s="87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1068</v>
      </c>
      <c r="C21" s="86" t="s">
        <v>486</v>
      </c>
      <c r="D21" s="87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1069</v>
      </c>
      <c r="C22" s="86" t="s">
        <v>1070</v>
      </c>
      <c r="D22" s="87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1072</v>
      </c>
      <c r="C23" s="86" t="s">
        <v>1073</v>
      </c>
      <c r="D23" s="87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1074</v>
      </c>
      <c r="C24" s="86" t="s">
        <v>1075</v>
      </c>
      <c r="D24" s="87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5" t="s">
        <v>1076</v>
      </c>
      <c r="C25" s="86" t="s">
        <v>137</v>
      </c>
      <c r="D25" s="87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1077</v>
      </c>
      <c r="C26" s="86" t="s">
        <v>48</v>
      </c>
      <c r="D26" s="87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1079</v>
      </c>
      <c r="C27" s="86" t="s">
        <v>1080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1081</v>
      </c>
      <c r="C28" s="86" t="s">
        <v>1080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1082</v>
      </c>
      <c r="C29" s="86" t="s">
        <v>351</v>
      </c>
      <c r="D29" s="87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1083</v>
      </c>
      <c r="C30" s="86" t="s">
        <v>500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1084</v>
      </c>
      <c r="C31" s="86" t="s">
        <v>1085</v>
      </c>
      <c r="D31" s="87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1086</v>
      </c>
      <c r="C32" s="86" t="s">
        <v>1087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1088</v>
      </c>
      <c r="C33" s="86" t="s">
        <v>124</v>
      </c>
      <c r="D33" s="87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1089</v>
      </c>
      <c r="C34" s="86" t="s">
        <v>1090</v>
      </c>
      <c r="D34" s="87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5" t="s">
        <v>1091</v>
      </c>
      <c r="C35" s="86" t="s">
        <v>1092</v>
      </c>
      <c r="D35" s="87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1093</v>
      </c>
      <c r="C36" s="86" t="s">
        <v>1094</v>
      </c>
      <c r="D36" s="87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1095</v>
      </c>
      <c r="C37" s="86" t="s">
        <v>1096</v>
      </c>
      <c r="D37" s="87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1097</v>
      </c>
      <c r="C38" s="86" t="s">
        <v>108</v>
      </c>
      <c r="D38" s="87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1099</v>
      </c>
      <c r="C39" s="86" t="s">
        <v>124</v>
      </c>
      <c r="D39" s="87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1100</v>
      </c>
      <c r="C40" s="86" t="s">
        <v>1101</v>
      </c>
      <c r="D40" s="87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1102</v>
      </c>
      <c r="C41" s="86" t="s">
        <v>1103</v>
      </c>
      <c r="D41" s="87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1105</v>
      </c>
      <c r="C42" s="86" t="s">
        <v>1106</v>
      </c>
      <c r="D42" s="87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1108</v>
      </c>
      <c r="C43" s="86" t="s">
        <v>1109</v>
      </c>
      <c r="D43" s="87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1110</v>
      </c>
      <c r="C44" s="86" t="s">
        <v>132</v>
      </c>
      <c r="D44" s="87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1111</v>
      </c>
      <c r="C45" s="86" t="s">
        <v>1112</v>
      </c>
      <c r="D45" s="87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1113</v>
      </c>
      <c r="C46" s="86" t="s">
        <v>480</v>
      </c>
      <c r="D46" s="87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1115</v>
      </c>
      <c r="C47" s="86" t="s">
        <v>1116</v>
      </c>
      <c r="D47" s="87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5" t="s">
        <v>1118</v>
      </c>
      <c r="C48" s="86" t="s">
        <v>203</v>
      </c>
      <c r="D48" s="87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126" t="s">
        <v>26</v>
      </c>
      <c r="D49" s="126"/>
      <c r="E49" s="127"/>
      <c r="F49" s="127"/>
      <c r="G49" s="127"/>
      <c r="H49" s="127"/>
      <c r="I49" s="127"/>
    </row>
    <row r="50" spans="1:9" ht="24.95" customHeight="1" x14ac:dyDescent="0.25">
      <c r="C50" s="128" t="s">
        <v>27</v>
      </c>
      <c r="D50" s="27"/>
      <c r="E50" s="130" t="s">
        <v>21</v>
      </c>
      <c r="F50" s="131"/>
      <c r="G50" s="132" t="s">
        <v>22</v>
      </c>
      <c r="H50" s="133"/>
      <c r="I50" s="134" t="s">
        <v>23</v>
      </c>
    </row>
    <row r="51" spans="1:9" s="12" customFormat="1" ht="24.95" customHeight="1" x14ac:dyDescent="0.2">
      <c r="C51" s="129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35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13" t="s">
        <v>2793</v>
      </c>
      <c r="F59" s="113"/>
      <c r="G59" s="113"/>
      <c r="H59" s="113"/>
      <c r="I59" s="113"/>
    </row>
    <row r="60" spans="1:9" ht="18" customHeight="1" x14ac:dyDescent="0.25">
      <c r="A60" s="111" t="s">
        <v>22</v>
      </c>
      <c r="B60" s="111"/>
      <c r="C60" s="111"/>
      <c r="D60" s="111" t="s">
        <v>21</v>
      </c>
      <c r="E60" s="111"/>
      <c r="F60" s="111"/>
      <c r="G60" s="111"/>
      <c r="H60" s="111" t="s">
        <v>37</v>
      </c>
      <c r="I60" s="111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11" t="s">
        <v>2819</v>
      </c>
      <c r="E65" s="111"/>
      <c r="F65" s="111"/>
      <c r="G65" s="111"/>
      <c r="H65" s="111" t="s">
        <v>2820</v>
      </c>
      <c r="I65" s="111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2762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1119</v>
      </c>
      <c r="C12" s="86" t="s">
        <v>1120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1121</v>
      </c>
      <c r="C13" s="86" t="s">
        <v>895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1122</v>
      </c>
      <c r="C14" s="86" t="s">
        <v>211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1123</v>
      </c>
      <c r="C15" s="86" t="s">
        <v>420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1124</v>
      </c>
      <c r="C16" s="86" t="s">
        <v>113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1125</v>
      </c>
      <c r="C17" s="86" t="s">
        <v>1126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1127</v>
      </c>
      <c r="C18" s="86" t="s">
        <v>317</v>
      </c>
      <c r="D18" s="87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5" t="s">
        <v>1128</v>
      </c>
      <c r="C19" s="86" t="s">
        <v>1129</v>
      </c>
      <c r="D19" s="87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1130</v>
      </c>
      <c r="C20" s="86" t="s">
        <v>1131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1132</v>
      </c>
      <c r="C21" s="86" t="s">
        <v>1133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1134</v>
      </c>
      <c r="C22" s="86" t="s">
        <v>1135</v>
      </c>
      <c r="D22" s="87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1136</v>
      </c>
      <c r="C23" s="86" t="s">
        <v>1137</v>
      </c>
      <c r="D23" s="87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1138</v>
      </c>
      <c r="C24" s="86" t="s">
        <v>1139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1140</v>
      </c>
      <c r="C25" s="86" t="s">
        <v>226</v>
      </c>
      <c r="D25" s="87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1142</v>
      </c>
      <c r="C26" s="86" t="s">
        <v>1143</v>
      </c>
      <c r="D26" s="87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1144</v>
      </c>
      <c r="C27" s="86" t="s">
        <v>498</v>
      </c>
      <c r="D27" s="87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1145</v>
      </c>
      <c r="C28" s="86" t="s">
        <v>943</v>
      </c>
      <c r="D28" s="87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1146</v>
      </c>
      <c r="C29" s="86" t="s">
        <v>707</v>
      </c>
      <c r="D29" s="87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1147</v>
      </c>
      <c r="C30" s="86" t="s">
        <v>503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1148</v>
      </c>
      <c r="C31" s="86" t="s">
        <v>1051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1149</v>
      </c>
      <c r="C32" s="86" t="s">
        <v>203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1150</v>
      </c>
      <c r="C33" s="86" t="s">
        <v>803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1151</v>
      </c>
      <c r="C34" s="86" t="s">
        <v>294</v>
      </c>
      <c r="D34" s="87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1152</v>
      </c>
      <c r="C35" s="86" t="s">
        <v>466</v>
      </c>
      <c r="D35" s="87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1154</v>
      </c>
      <c r="C36" s="86" t="s">
        <v>1155</v>
      </c>
      <c r="D36" s="87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1156</v>
      </c>
      <c r="C37" s="86" t="s">
        <v>9</v>
      </c>
      <c r="D37" s="87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1158</v>
      </c>
      <c r="C38" s="86" t="s">
        <v>1159</v>
      </c>
      <c r="D38" s="87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1160</v>
      </c>
      <c r="C39" s="86" t="s">
        <v>1161</v>
      </c>
      <c r="D39" s="87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1162</v>
      </c>
      <c r="C40" s="86" t="s">
        <v>1163</v>
      </c>
      <c r="D40" s="87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1165</v>
      </c>
      <c r="C41" s="86" t="s">
        <v>1166</v>
      </c>
      <c r="D41" s="87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1167</v>
      </c>
      <c r="C42" s="86" t="s">
        <v>1168</v>
      </c>
      <c r="D42" s="87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1170</v>
      </c>
      <c r="C43" s="86" t="s">
        <v>345</v>
      </c>
      <c r="D43" s="87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5" t="s">
        <v>1171</v>
      </c>
      <c r="C44" s="86" t="s">
        <v>1172</v>
      </c>
      <c r="D44" s="87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1173</v>
      </c>
      <c r="C45" s="86" t="s">
        <v>1174</v>
      </c>
      <c r="D45" s="87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1176</v>
      </c>
      <c r="C46" s="86" t="s">
        <v>1177</v>
      </c>
      <c r="D46" s="87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1178</v>
      </c>
      <c r="C47" s="86" t="s">
        <v>1179</v>
      </c>
      <c r="D47" s="87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1180</v>
      </c>
      <c r="C48" s="86" t="s">
        <v>108</v>
      </c>
      <c r="D48" s="87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1182</v>
      </c>
      <c r="C49" s="86" t="s">
        <v>1183</v>
      </c>
      <c r="D49" s="87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1185</v>
      </c>
      <c r="C50" s="86" t="s">
        <v>1177</v>
      </c>
      <c r="D50" s="87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1187</v>
      </c>
      <c r="C51" s="86" t="s">
        <v>1188</v>
      </c>
      <c r="D51" s="87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1190</v>
      </c>
      <c r="C52" s="86" t="s">
        <v>247</v>
      </c>
      <c r="D52" s="87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1191</v>
      </c>
      <c r="C53" s="86" t="s">
        <v>42</v>
      </c>
      <c r="D53" s="87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126" t="s">
        <v>26</v>
      </c>
      <c r="D54" s="126"/>
      <c r="E54" s="127"/>
      <c r="F54" s="127"/>
      <c r="G54" s="127"/>
      <c r="H54" s="127"/>
      <c r="I54" s="127"/>
    </row>
    <row r="55" spans="1:9" ht="24.95" customHeight="1" x14ac:dyDescent="0.25">
      <c r="C55" s="128" t="s">
        <v>27</v>
      </c>
      <c r="D55" s="27"/>
      <c r="E55" s="130" t="s">
        <v>21</v>
      </c>
      <c r="F55" s="131"/>
      <c r="G55" s="132" t="s">
        <v>22</v>
      </c>
      <c r="H55" s="133"/>
      <c r="I55" s="134" t="s">
        <v>23</v>
      </c>
    </row>
    <row r="56" spans="1:9" s="12" customFormat="1" ht="24.95" customHeight="1" x14ac:dyDescent="0.2">
      <c r="C56" s="129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35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13" t="s">
        <v>2793</v>
      </c>
      <c r="F64" s="113"/>
      <c r="G64" s="113"/>
      <c r="H64" s="113"/>
      <c r="I64" s="113"/>
    </row>
    <row r="65" spans="1:9" ht="18" customHeight="1" x14ac:dyDescent="0.25">
      <c r="A65" s="111" t="s">
        <v>22</v>
      </c>
      <c r="B65" s="111"/>
      <c r="C65" s="111"/>
      <c r="D65" s="111" t="s">
        <v>21</v>
      </c>
      <c r="E65" s="111"/>
      <c r="F65" s="111"/>
      <c r="G65" s="111"/>
      <c r="H65" s="111" t="s">
        <v>37</v>
      </c>
      <c r="I65" s="111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3" customFormat="1" ht="18" customHeight="1" x14ac:dyDescent="0.2">
      <c r="D70" s="111" t="s">
        <v>2817</v>
      </c>
      <c r="E70" s="111"/>
      <c r="F70" s="111"/>
      <c r="G70" s="111"/>
      <c r="H70" s="111" t="s">
        <v>2818</v>
      </c>
      <c r="I70" s="111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6" t="s">
        <v>2763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45" customHeight="1" x14ac:dyDescent="0.2">
      <c r="A12" s="54">
        <v>1</v>
      </c>
      <c r="B12" s="85" t="s">
        <v>1193</v>
      </c>
      <c r="C12" s="89" t="s">
        <v>1194</v>
      </c>
      <c r="D12" s="90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85" t="s">
        <v>1195</v>
      </c>
      <c r="C13" s="89" t="s">
        <v>1196</v>
      </c>
      <c r="D13" s="90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85" t="s">
        <v>1198</v>
      </c>
      <c r="C14" s="89" t="s">
        <v>42</v>
      </c>
      <c r="D14" s="90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85" t="s">
        <v>1199</v>
      </c>
      <c r="C15" s="89" t="s">
        <v>444</v>
      </c>
      <c r="D15" s="90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85" t="s">
        <v>1200</v>
      </c>
      <c r="C16" s="89" t="s">
        <v>211</v>
      </c>
      <c r="D16" s="90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85" t="s">
        <v>1201</v>
      </c>
      <c r="C17" s="89" t="s">
        <v>1202</v>
      </c>
      <c r="D17" s="90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85" t="s">
        <v>1203</v>
      </c>
      <c r="C18" s="89" t="s">
        <v>211</v>
      </c>
      <c r="D18" s="90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85" t="s">
        <v>1204</v>
      </c>
      <c r="C19" s="89" t="s">
        <v>137</v>
      </c>
      <c r="D19" s="90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85" t="s">
        <v>1205</v>
      </c>
      <c r="C20" s="89" t="s">
        <v>1206</v>
      </c>
      <c r="D20" s="90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85" t="s">
        <v>1207</v>
      </c>
      <c r="C21" s="89" t="s">
        <v>1208</v>
      </c>
      <c r="D21" s="90" t="s">
        <v>154</v>
      </c>
      <c r="E21" s="15"/>
      <c r="F21" s="15"/>
      <c r="G21" s="15"/>
      <c r="H21" s="15"/>
      <c r="I21" s="46" t="s">
        <v>2753</v>
      </c>
    </row>
    <row r="22" spans="1:9" s="12" customFormat="1" ht="20.45" customHeight="1" x14ac:dyDescent="0.2">
      <c r="A22" s="54">
        <v>11</v>
      </c>
      <c r="B22" s="85" t="s">
        <v>1209</v>
      </c>
      <c r="C22" s="89" t="s">
        <v>108</v>
      </c>
      <c r="D22" s="90" t="s">
        <v>364</v>
      </c>
      <c r="E22" s="15"/>
      <c r="F22" s="15"/>
      <c r="G22" s="15"/>
      <c r="H22" s="15"/>
      <c r="I22" s="46" t="s">
        <v>2753</v>
      </c>
    </row>
    <row r="23" spans="1:9" s="12" customFormat="1" ht="20.45" customHeight="1" x14ac:dyDescent="0.2">
      <c r="A23" s="54">
        <v>12</v>
      </c>
      <c r="B23" s="85" t="s">
        <v>1210</v>
      </c>
      <c r="C23" s="89" t="s">
        <v>1211</v>
      </c>
      <c r="D23" s="90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85" t="s">
        <v>1212</v>
      </c>
      <c r="C24" s="89" t="s">
        <v>1213</v>
      </c>
      <c r="D24" s="90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85" t="s">
        <v>1215</v>
      </c>
      <c r="C25" s="89" t="s">
        <v>1216</v>
      </c>
      <c r="D25" s="90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85" t="s">
        <v>1217</v>
      </c>
      <c r="C26" s="89" t="s">
        <v>707</v>
      </c>
      <c r="D26" s="90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85" t="s">
        <v>1218</v>
      </c>
      <c r="C27" s="89" t="s">
        <v>118</v>
      </c>
      <c r="D27" s="90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85" t="s">
        <v>1219</v>
      </c>
      <c r="C28" s="89" t="s">
        <v>1220</v>
      </c>
      <c r="D28" s="90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85" t="s">
        <v>1221</v>
      </c>
      <c r="C29" s="89" t="s">
        <v>1222</v>
      </c>
      <c r="D29" s="90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85" t="s">
        <v>1223</v>
      </c>
      <c r="C30" s="89" t="s">
        <v>1021</v>
      </c>
      <c r="D30" s="90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85" t="s">
        <v>1224</v>
      </c>
      <c r="C31" s="89" t="s">
        <v>1225</v>
      </c>
      <c r="D31" s="90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85" t="s">
        <v>1226</v>
      </c>
      <c r="C32" s="89" t="s">
        <v>709</v>
      </c>
      <c r="D32" s="90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85" t="s">
        <v>1227</v>
      </c>
      <c r="C33" s="89" t="s">
        <v>1228</v>
      </c>
      <c r="D33" s="90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85" t="s">
        <v>1230</v>
      </c>
      <c r="C34" s="89" t="s">
        <v>44</v>
      </c>
      <c r="D34" s="90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85" t="s">
        <v>1231</v>
      </c>
      <c r="C35" s="89" t="s">
        <v>1232</v>
      </c>
      <c r="D35" s="90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85" t="s">
        <v>1233</v>
      </c>
      <c r="C36" s="89" t="s">
        <v>1234</v>
      </c>
      <c r="D36" s="90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85" t="s">
        <v>1235</v>
      </c>
      <c r="C37" s="89" t="s">
        <v>553</v>
      </c>
      <c r="D37" s="90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85" t="s">
        <v>1236</v>
      </c>
      <c r="C38" s="89" t="s">
        <v>1237</v>
      </c>
      <c r="D38" s="90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85" t="s">
        <v>1238</v>
      </c>
      <c r="C39" s="89" t="s">
        <v>1239</v>
      </c>
      <c r="D39" s="90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85" t="s">
        <v>1240</v>
      </c>
      <c r="C40" s="89" t="s">
        <v>732</v>
      </c>
      <c r="D40" s="90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85" t="s">
        <v>1241</v>
      </c>
      <c r="C41" s="89" t="s">
        <v>1242</v>
      </c>
      <c r="D41" s="90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126" t="s">
        <v>26</v>
      </c>
      <c r="D42" s="126"/>
      <c r="E42" s="127"/>
      <c r="F42" s="127"/>
      <c r="G42" s="127"/>
      <c r="H42" s="127"/>
      <c r="I42" s="127"/>
    </row>
    <row r="43" spans="1:9" ht="24.95" customHeight="1" x14ac:dyDescent="0.25">
      <c r="C43" s="128" t="s">
        <v>27</v>
      </c>
      <c r="D43" s="27"/>
      <c r="E43" s="130" t="s">
        <v>21</v>
      </c>
      <c r="F43" s="131"/>
      <c r="G43" s="132" t="s">
        <v>22</v>
      </c>
      <c r="H43" s="133"/>
      <c r="I43" s="134" t="s">
        <v>23</v>
      </c>
    </row>
    <row r="44" spans="1:9" s="12" customFormat="1" ht="24.95" customHeight="1" x14ac:dyDescent="0.2">
      <c r="C44" s="129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35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13" t="s">
        <v>2793</v>
      </c>
      <c r="F52" s="113"/>
      <c r="G52" s="113"/>
      <c r="H52" s="113"/>
      <c r="I52" s="113"/>
    </row>
    <row r="53" spans="1:9" ht="18" customHeight="1" x14ac:dyDescent="0.25">
      <c r="A53" s="111" t="s">
        <v>22</v>
      </c>
      <c r="B53" s="111"/>
      <c r="C53" s="111"/>
      <c r="D53" s="111" t="s">
        <v>21</v>
      </c>
      <c r="E53" s="111"/>
      <c r="F53" s="111"/>
      <c r="G53" s="111"/>
      <c r="H53" s="111" t="s">
        <v>37</v>
      </c>
      <c r="I53" s="111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3" customFormat="1" ht="18" customHeight="1" x14ac:dyDescent="0.2">
      <c r="D58" s="111" t="s">
        <v>2815</v>
      </c>
      <c r="E58" s="111"/>
      <c r="F58" s="111"/>
      <c r="G58" s="111"/>
      <c r="H58" s="111" t="s">
        <v>2816</v>
      </c>
      <c r="I58" s="111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C43:C44"/>
    <mergeCell ref="E43:F43"/>
    <mergeCell ref="G43:H43"/>
    <mergeCell ref="I43:I44"/>
    <mergeCell ref="E52:I52"/>
    <mergeCell ref="C10:D11"/>
    <mergeCell ref="E10:F10"/>
    <mergeCell ref="G10:H10"/>
    <mergeCell ref="I10:I11"/>
    <mergeCell ref="C42:I42"/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2764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9.5" customHeight="1" x14ac:dyDescent="0.2">
      <c r="A12" s="54">
        <v>1</v>
      </c>
      <c r="B12" s="85" t="s">
        <v>1243</v>
      </c>
      <c r="C12" s="86" t="s">
        <v>1244</v>
      </c>
      <c r="D12" s="87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5" t="s">
        <v>1245</v>
      </c>
      <c r="C13" s="86" t="s">
        <v>1246</v>
      </c>
      <c r="D13" s="87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5" t="s">
        <v>1247</v>
      </c>
      <c r="C14" s="86" t="s">
        <v>1248</v>
      </c>
      <c r="D14" s="87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5" t="s">
        <v>1249</v>
      </c>
      <c r="C15" s="86" t="s">
        <v>1250</v>
      </c>
      <c r="D15" s="87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5" t="s">
        <v>1251</v>
      </c>
      <c r="C16" s="86" t="s">
        <v>1252</v>
      </c>
      <c r="D16" s="87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5" t="s">
        <v>1253</v>
      </c>
      <c r="C17" s="86" t="s">
        <v>1254</v>
      </c>
      <c r="D17" s="87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5" t="s">
        <v>1255</v>
      </c>
      <c r="C18" s="86" t="s">
        <v>216</v>
      </c>
      <c r="D18" s="87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5" t="s">
        <v>1256</v>
      </c>
      <c r="C19" s="86" t="s">
        <v>1257</v>
      </c>
      <c r="D19" s="87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5" t="s">
        <v>1258</v>
      </c>
      <c r="C20" s="86" t="s">
        <v>486</v>
      </c>
      <c r="D20" s="87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5" t="s">
        <v>1259</v>
      </c>
      <c r="C21" s="86" t="s">
        <v>970</v>
      </c>
      <c r="D21" s="87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5" t="s">
        <v>1261</v>
      </c>
      <c r="C22" s="86" t="s">
        <v>1262</v>
      </c>
      <c r="D22" s="87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5" t="s">
        <v>1264</v>
      </c>
      <c r="C23" s="86" t="s">
        <v>1265</v>
      </c>
      <c r="D23" s="87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5" t="s">
        <v>1266</v>
      </c>
      <c r="C24" s="86" t="s">
        <v>214</v>
      </c>
      <c r="D24" s="87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5" t="s">
        <v>1268</v>
      </c>
      <c r="C25" s="86" t="s">
        <v>1269</v>
      </c>
      <c r="D25" s="87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5" t="s">
        <v>1270</v>
      </c>
      <c r="C26" s="86" t="s">
        <v>1112</v>
      </c>
      <c r="D26" s="87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5" t="s">
        <v>1271</v>
      </c>
      <c r="C27" s="86" t="s">
        <v>1272</v>
      </c>
      <c r="D27" s="87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5" t="s">
        <v>1273</v>
      </c>
      <c r="C28" s="86" t="s">
        <v>1274</v>
      </c>
      <c r="D28" s="87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5" t="s">
        <v>1275</v>
      </c>
      <c r="C29" s="86" t="s">
        <v>247</v>
      </c>
      <c r="D29" s="87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5" t="s">
        <v>1277</v>
      </c>
      <c r="C30" s="86" t="s">
        <v>1278</v>
      </c>
      <c r="D30" s="87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5" t="s">
        <v>1279</v>
      </c>
      <c r="C31" s="86" t="s">
        <v>1280</v>
      </c>
      <c r="D31" s="87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5" t="s">
        <v>1282</v>
      </c>
      <c r="C32" s="86" t="s">
        <v>1283</v>
      </c>
      <c r="D32" s="87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5" t="s">
        <v>1285</v>
      </c>
      <c r="C33" s="86" t="s">
        <v>1286</v>
      </c>
      <c r="D33" s="87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5" t="s">
        <v>1287</v>
      </c>
      <c r="C34" s="86" t="s">
        <v>1288</v>
      </c>
      <c r="D34" s="87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5" t="s">
        <v>1290</v>
      </c>
      <c r="C35" s="86" t="s">
        <v>1291</v>
      </c>
      <c r="D35" s="87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5" t="s">
        <v>1292</v>
      </c>
      <c r="C36" s="86" t="s">
        <v>590</v>
      </c>
      <c r="D36" s="87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5" t="s">
        <v>1293</v>
      </c>
      <c r="C37" s="86" t="s">
        <v>124</v>
      </c>
      <c r="D37" s="87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5" t="s">
        <v>1294</v>
      </c>
      <c r="C38" s="86" t="s">
        <v>498</v>
      </c>
      <c r="D38" s="87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5" t="s">
        <v>1295</v>
      </c>
      <c r="C39" s="86" t="s">
        <v>563</v>
      </c>
      <c r="D39" s="87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5" t="s">
        <v>1298</v>
      </c>
      <c r="C40" s="86" t="s">
        <v>1131</v>
      </c>
      <c r="D40" s="87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5" t="s">
        <v>1299</v>
      </c>
      <c r="C41" s="86" t="s">
        <v>1300</v>
      </c>
      <c r="D41" s="87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5" t="s">
        <v>1301</v>
      </c>
      <c r="C42" s="86" t="s">
        <v>108</v>
      </c>
      <c r="D42" s="87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5" t="s">
        <v>1302</v>
      </c>
      <c r="C43" s="86" t="s">
        <v>813</v>
      </c>
      <c r="D43" s="87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5" t="s">
        <v>1303</v>
      </c>
      <c r="C44" s="86" t="s">
        <v>709</v>
      </c>
      <c r="D44" s="87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126" t="s">
        <v>26</v>
      </c>
      <c r="D45" s="126"/>
      <c r="E45" s="127"/>
      <c r="F45" s="127"/>
      <c r="G45" s="127"/>
      <c r="H45" s="127"/>
      <c r="I45" s="127"/>
    </row>
    <row r="46" spans="1:9" ht="24.95" customHeight="1" x14ac:dyDescent="0.25">
      <c r="C46" s="128" t="s">
        <v>27</v>
      </c>
      <c r="D46" s="27"/>
      <c r="E46" s="130" t="s">
        <v>21</v>
      </c>
      <c r="F46" s="131"/>
      <c r="G46" s="132" t="s">
        <v>22</v>
      </c>
      <c r="H46" s="133"/>
      <c r="I46" s="134" t="s">
        <v>23</v>
      </c>
    </row>
    <row r="47" spans="1:9" s="12" customFormat="1" ht="24.95" customHeight="1" x14ac:dyDescent="0.2">
      <c r="C47" s="129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35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13" t="s">
        <v>2793</v>
      </c>
      <c r="F55" s="113"/>
      <c r="G55" s="113"/>
      <c r="H55" s="113"/>
      <c r="I55" s="113"/>
    </row>
    <row r="56" spans="1:9" ht="18" customHeight="1" x14ac:dyDescent="0.25">
      <c r="A56" s="111" t="s">
        <v>22</v>
      </c>
      <c r="B56" s="111"/>
      <c r="C56" s="111"/>
      <c r="D56" s="111" t="s">
        <v>21</v>
      </c>
      <c r="E56" s="111"/>
      <c r="F56" s="111"/>
      <c r="G56" s="111"/>
      <c r="H56" s="111" t="s">
        <v>37</v>
      </c>
      <c r="I56" s="111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3" customFormat="1" ht="18" customHeight="1" x14ac:dyDescent="0.2">
      <c r="D61" s="111" t="s">
        <v>2813</v>
      </c>
      <c r="E61" s="111"/>
      <c r="F61" s="111"/>
      <c r="G61" s="111"/>
      <c r="H61" s="111" t="s">
        <v>2814</v>
      </c>
      <c r="I61" s="111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2765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8" customHeight="1" x14ac:dyDescent="0.2">
      <c r="A12" s="54">
        <v>1</v>
      </c>
      <c r="B12" s="85" t="s">
        <v>1304</v>
      </c>
      <c r="C12" s="89" t="s">
        <v>1117</v>
      </c>
      <c r="D12" s="90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1305</v>
      </c>
      <c r="C13" s="89" t="s">
        <v>108</v>
      </c>
      <c r="D13" s="90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5" t="s">
        <v>1307</v>
      </c>
      <c r="C14" s="89" t="s">
        <v>1308</v>
      </c>
      <c r="D14" s="90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5" t="s">
        <v>1309</v>
      </c>
      <c r="C15" s="89" t="s">
        <v>1310</v>
      </c>
      <c r="D15" s="90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1311</v>
      </c>
      <c r="C16" s="89" t="s">
        <v>185</v>
      </c>
      <c r="D16" s="90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1312</v>
      </c>
      <c r="C17" s="89" t="s">
        <v>1313</v>
      </c>
      <c r="D17" s="90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1314</v>
      </c>
      <c r="C18" s="89" t="s">
        <v>1315</v>
      </c>
      <c r="D18" s="90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1316</v>
      </c>
      <c r="C19" s="89" t="s">
        <v>343</v>
      </c>
      <c r="D19" s="90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1317</v>
      </c>
      <c r="C20" s="89" t="s">
        <v>707</v>
      </c>
      <c r="D20" s="90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5" t="s">
        <v>1318</v>
      </c>
      <c r="C21" s="89" t="s">
        <v>543</v>
      </c>
      <c r="D21" s="90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1319</v>
      </c>
      <c r="C22" s="89" t="s">
        <v>498</v>
      </c>
      <c r="D22" s="90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1320</v>
      </c>
      <c r="C23" s="89" t="s">
        <v>1321</v>
      </c>
      <c r="D23" s="90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5" t="s">
        <v>1322</v>
      </c>
      <c r="C24" s="89" t="s">
        <v>108</v>
      </c>
      <c r="D24" s="90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1323</v>
      </c>
      <c r="C25" s="89" t="s">
        <v>1324</v>
      </c>
      <c r="D25" s="90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1325</v>
      </c>
      <c r="C26" s="89" t="s">
        <v>1326</v>
      </c>
      <c r="D26" s="90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5" t="s">
        <v>1328</v>
      </c>
      <c r="C27" s="89" t="s">
        <v>1329</v>
      </c>
      <c r="D27" s="90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1330</v>
      </c>
      <c r="C28" s="89" t="s">
        <v>1331</v>
      </c>
      <c r="D28" s="90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1332</v>
      </c>
      <c r="C29" s="89" t="s">
        <v>1333</v>
      </c>
      <c r="D29" s="90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1334</v>
      </c>
      <c r="C30" s="89" t="s">
        <v>1335</v>
      </c>
      <c r="D30" s="90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1336</v>
      </c>
      <c r="C31" s="89" t="s">
        <v>452</v>
      </c>
      <c r="D31" s="90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38" t="s">
        <v>26</v>
      </c>
      <c r="D33" s="138"/>
      <c r="E33" s="138"/>
      <c r="F33" s="138"/>
      <c r="G33" s="138"/>
      <c r="H33" s="138"/>
      <c r="I33" s="138"/>
    </row>
    <row r="34" spans="1:9" ht="18" customHeight="1" x14ac:dyDescent="0.25">
      <c r="C34" s="128" t="s">
        <v>27</v>
      </c>
      <c r="D34" s="77"/>
      <c r="E34" s="140" t="s">
        <v>21</v>
      </c>
      <c r="F34" s="140"/>
      <c r="G34" s="140" t="s">
        <v>22</v>
      </c>
      <c r="H34" s="140"/>
      <c r="I34" s="134" t="s">
        <v>23</v>
      </c>
    </row>
    <row r="35" spans="1:9" s="12" customFormat="1" ht="18" customHeight="1" thickBot="1" x14ac:dyDescent="0.25">
      <c r="C35" s="139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41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13" t="s">
        <v>2793</v>
      </c>
      <c r="F43" s="113"/>
      <c r="G43" s="113"/>
      <c r="H43" s="113"/>
      <c r="I43" s="113"/>
    </row>
    <row r="44" spans="1:9" ht="18" customHeight="1" x14ac:dyDescent="0.25">
      <c r="A44" s="111" t="s">
        <v>22</v>
      </c>
      <c r="B44" s="111"/>
      <c r="C44" s="111"/>
      <c r="D44" s="111" t="s">
        <v>21</v>
      </c>
      <c r="E44" s="111"/>
      <c r="F44" s="111"/>
      <c r="G44" s="111"/>
      <c r="H44" s="111" t="s">
        <v>37</v>
      </c>
      <c r="I44" s="111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3" customFormat="1" ht="18" customHeight="1" x14ac:dyDescent="0.2">
      <c r="D49" s="111" t="s">
        <v>2811</v>
      </c>
      <c r="E49" s="111"/>
      <c r="F49" s="111"/>
      <c r="G49" s="111"/>
      <c r="H49" s="111" t="s">
        <v>2812</v>
      </c>
      <c r="I49" s="111"/>
    </row>
  </sheetData>
  <mergeCells count="26"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5" right="0.25" top="0.3" bottom="0.2" header="0" footer="0.2"/>
  <pageSetup paperSize="9" scale="90" orientation="portrait" verticalDpi="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2766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1337</v>
      </c>
      <c r="C12" s="86" t="s">
        <v>1338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1339</v>
      </c>
      <c r="C13" s="86" t="s">
        <v>44</v>
      </c>
      <c r="D13" s="87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1340</v>
      </c>
      <c r="C14" s="86" t="s">
        <v>1341</v>
      </c>
      <c r="D14" s="87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1342</v>
      </c>
      <c r="C15" s="86" t="s">
        <v>164</v>
      </c>
      <c r="D15" s="87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1343</v>
      </c>
      <c r="C16" s="86" t="s">
        <v>1344</v>
      </c>
      <c r="D16" s="87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1346</v>
      </c>
      <c r="C17" s="86" t="s">
        <v>1347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1348</v>
      </c>
      <c r="C18" s="86" t="s">
        <v>1349</v>
      </c>
      <c r="D18" s="87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1350</v>
      </c>
      <c r="C19" s="86" t="s">
        <v>1351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1352</v>
      </c>
      <c r="C20" s="86" t="s">
        <v>124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1353</v>
      </c>
      <c r="C21" s="86" t="s">
        <v>545</v>
      </c>
      <c r="D21" s="87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1355</v>
      </c>
      <c r="C22" s="86" t="s">
        <v>54</v>
      </c>
      <c r="D22" s="87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1356</v>
      </c>
      <c r="C23" s="86" t="s">
        <v>1080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1357</v>
      </c>
      <c r="C24" s="86" t="s">
        <v>1358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1359</v>
      </c>
      <c r="C25" s="86" t="s">
        <v>970</v>
      </c>
      <c r="D25" s="87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1360</v>
      </c>
      <c r="C26" s="86" t="s">
        <v>553</v>
      </c>
      <c r="D26" s="87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1361</v>
      </c>
      <c r="C27" s="86" t="s">
        <v>1362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1363</v>
      </c>
      <c r="C28" s="86" t="s">
        <v>707</v>
      </c>
      <c r="D28" s="87" t="s">
        <v>278</v>
      </c>
      <c r="E28" s="15"/>
      <c r="F28" s="15"/>
      <c r="G28" s="15"/>
      <c r="H28" s="15"/>
      <c r="I28" s="46" t="s">
        <v>2767</v>
      </c>
    </row>
    <row r="29" spans="1:9" s="12" customFormat="1" ht="20.100000000000001" customHeight="1" x14ac:dyDescent="0.2">
      <c r="A29" s="54">
        <v>18</v>
      </c>
      <c r="B29" s="85" t="s">
        <v>1364</v>
      </c>
      <c r="C29" s="86" t="s">
        <v>1365</v>
      </c>
      <c r="D29" s="87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1366</v>
      </c>
      <c r="C30" s="86" t="s">
        <v>1367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1368</v>
      </c>
      <c r="C31" s="86" t="s">
        <v>1369</v>
      </c>
      <c r="D31" s="87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1370</v>
      </c>
      <c r="C32" s="86" t="s">
        <v>1371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1372</v>
      </c>
      <c r="C33" s="86" t="s">
        <v>732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1373</v>
      </c>
      <c r="C34" s="86" t="s">
        <v>1374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1375</v>
      </c>
      <c r="C35" s="86" t="s">
        <v>1376</v>
      </c>
      <c r="D35" s="87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1377</v>
      </c>
      <c r="C36" s="86" t="s">
        <v>945</v>
      </c>
      <c r="D36" s="87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1378</v>
      </c>
      <c r="C37" s="86" t="s">
        <v>841</v>
      </c>
      <c r="D37" s="87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1379</v>
      </c>
      <c r="C38" s="86" t="s">
        <v>498</v>
      </c>
      <c r="D38" s="87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1380</v>
      </c>
      <c r="C39" s="86" t="s">
        <v>415</v>
      </c>
      <c r="D39" s="87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1381</v>
      </c>
      <c r="C40" s="86" t="s">
        <v>1382</v>
      </c>
      <c r="D40" s="87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1383</v>
      </c>
      <c r="C41" s="86" t="s">
        <v>143</v>
      </c>
      <c r="D41" s="87" t="s">
        <v>205</v>
      </c>
      <c r="E41" s="15"/>
      <c r="F41" s="15"/>
      <c r="G41" s="15"/>
      <c r="H41" s="15"/>
      <c r="I41" s="46" t="s">
        <v>2767</v>
      </c>
    </row>
    <row r="42" spans="1:9" s="12" customFormat="1" ht="20.100000000000001" customHeight="1" x14ac:dyDescent="0.2">
      <c r="A42" s="54">
        <v>31</v>
      </c>
      <c r="B42" s="85" t="s">
        <v>1384</v>
      </c>
      <c r="C42" s="86" t="s">
        <v>1385</v>
      </c>
      <c r="D42" s="87" t="s">
        <v>58</v>
      </c>
      <c r="E42" s="15"/>
      <c r="F42" s="15"/>
      <c r="G42" s="15"/>
      <c r="H42" s="15"/>
      <c r="I42" s="46" t="s">
        <v>2767</v>
      </c>
    </row>
    <row r="43" spans="1:9" s="12" customFormat="1" ht="20.100000000000001" customHeight="1" x14ac:dyDescent="0.2">
      <c r="A43" s="54">
        <v>32</v>
      </c>
      <c r="B43" s="85" t="s">
        <v>1386</v>
      </c>
      <c r="C43" s="86" t="s">
        <v>345</v>
      </c>
      <c r="D43" s="87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1387</v>
      </c>
      <c r="C44" s="86" t="s">
        <v>124</v>
      </c>
      <c r="D44" s="87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1388</v>
      </c>
      <c r="C45" s="86" t="s">
        <v>1385</v>
      </c>
      <c r="D45" s="87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1389</v>
      </c>
      <c r="C46" s="86" t="s">
        <v>1390</v>
      </c>
      <c r="D46" s="87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1391</v>
      </c>
      <c r="C47" s="86" t="s">
        <v>498</v>
      </c>
      <c r="D47" s="87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1393</v>
      </c>
      <c r="C48" s="86" t="s">
        <v>276</v>
      </c>
      <c r="D48" s="87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1394</v>
      </c>
      <c r="C49" s="86" t="s">
        <v>1395</v>
      </c>
      <c r="D49" s="87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1396</v>
      </c>
      <c r="C50" s="86" t="s">
        <v>358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1397</v>
      </c>
      <c r="C51" s="86" t="s">
        <v>44</v>
      </c>
      <c r="D51" s="87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1398</v>
      </c>
      <c r="C52" s="86" t="s">
        <v>1399</v>
      </c>
      <c r="D52" s="87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1401</v>
      </c>
      <c r="C53" s="86" t="s">
        <v>1402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1403</v>
      </c>
      <c r="C54" s="86" t="s">
        <v>173</v>
      </c>
      <c r="D54" s="87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1404</v>
      </c>
      <c r="C55" s="86" t="s">
        <v>1405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1406</v>
      </c>
      <c r="C56" s="86" t="s">
        <v>670</v>
      </c>
      <c r="D56" s="87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1407</v>
      </c>
      <c r="C57" s="86" t="s">
        <v>1408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1409</v>
      </c>
      <c r="C58" s="86" t="s">
        <v>1410</v>
      </c>
      <c r="D58" s="87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1411</v>
      </c>
      <c r="C59" s="86" t="s">
        <v>1412</v>
      </c>
      <c r="D59" s="87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126" t="s">
        <v>26</v>
      </c>
      <c r="D60" s="126"/>
      <c r="E60" s="127"/>
      <c r="F60" s="127"/>
      <c r="G60" s="127"/>
      <c r="H60" s="127"/>
      <c r="I60" s="127"/>
    </row>
    <row r="61" spans="1:9" ht="24.95" customHeight="1" x14ac:dyDescent="0.25">
      <c r="C61" s="128" t="s">
        <v>27</v>
      </c>
      <c r="D61" s="27"/>
      <c r="E61" s="130" t="s">
        <v>21</v>
      </c>
      <c r="F61" s="131"/>
      <c r="G61" s="132" t="s">
        <v>22</v>
      </c>
      <c r="H61" s="133"/>
      <c r="I61" s="134" t="s">
        <v>23</v>
      </c>
    </row>
    <row r="62" spans="1:9" s="12" customFormat="1" ht="24.95" customHeight="1" x14ac:dyDescent="0.2">
      <c r="C62" s="129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35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13" t="s">
        <v>2793</v>
      </c>
      <c r="F70" s="113"/>
      <c r="G70" s="113"/>
      <c r="H70" s="113"/>
      <c r="I70" s="113"/>
    </row>
    <row r="71" spans="1:9" ht="18" customHeight="1" x14ac:dyDescent="0.25">
      <c r="A71" s="111" t="s">
        <v>22</v>
      </c>
      <c r="B71" s="111"/>
      <c r="C71" s="111"/>
      <c r="D71" s="111" t="s">
        <v>21</v>
      </c>
      <c r="E71" s="111"/>
      <c r="F71" s="111"/>
      <c r="G71" s="111"/>
      <c r="H71" s="111" t="s">
        <v>37</v>
      </c>
      <c r="I71" s="11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3" customFormat="1" ht="18" customHeight="1" x14ac:dyDescent="0.2">
      <c r="D76" s="111" t="s">
        <v>2809</v>
      </c>
      <c r="E76" s="111"/>
      <c r="F76" s="111"/>
      <c r="G76" s="111"/>
      <c r="H76" s="111" t="s">
        <v>2810</v>
      </c>
      <c r="I76" s="111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7" zoomScale="130" zoomScaleNormal="100" zoomScaleSheetLayoutView="130" workbookViewId="0">
      <selection activeCell="H56" sqref="H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8" width="9.83203125" style="103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4"/>
      <c r="B5" s="114"/>
      <c r="C5" s="114"/>
      <c r="D5" s="114"/>
      <c r="E5" s="104"/>
      <c r="F5" s="104"/>
      <c r="G5" s="104"/>
      <c r="H5" s="10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2768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81"/>
      <c r="F9" s="81"/>
      <c r="G9" s="81"/>
      <c r="H9" s="81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1414</v>
      </c>
      <c r="C12" s="89" t="s">
        <v>351</v>
      </c>
      <c r="D12" s="90" t="s">
        <v>421</v>
      </c>
      <c r="E12" s="54">
        <v>61</v>
      </c>
      <c r="F12" s="54" t="str">
        <f>IF(E12&lt;50,"Yếu",IF(E12&lt;70,"TB",IF(E12&lt;80,"Khá",IF(E12&lt;90,"Tốt","Xuất sắc"))))</f>
        <v>TB</v>
      </c>
      <c r="G12" s="54">
        <v>58</v>
      </c>
      <c r="H12" s="54" t="str">
        <f>IF(G12&lt;50,"Yếu",IF(G12&lt;70,"TB",IF(G12&lt;80,"Khá",IF(G12&lt;90,"Tốt","Xuất sắc"))))</f>
        <v>TB</v>
      </c>
      <c r="I12" s="15"/>
    </row>
    <row r="13" spans="1:20" s="12" customFormat="1" ht="20.100000000000001" customHeight="1" x14ac:dyDescent="0.2">
      <c r="A13" s="54">
        <v>2</v>
      </c>
      <c r="B13" s="85" t="s">
        <v>1415</v>
      </c>
      <c r="C13" s="89" t="s">
        <v>211</v>
      </c>
      <c r="D13" s="90" t="s">
        <v>41</v>
      </c>
      <c r="E13" s="54">
        <v>61</v>
      </c>
      <c r="F13" s="54" t="str">
        <f t="shared" ref="F13:F51" si="0">IF(E13&lt;50,"Yếu",IF(E13&lt;70,"TB",IF(E13&lt;80,"Khá",IF(E13&lt;90,"Tốt","Xuất sắc"))))</f>
        <v>TB</v>
      </c>
      <c r="G13" s="54">
        <v>51</v>
      </c>
      <c r="H13" s="54" t="str">
        <f t="shared" ref="H13:H51" si="1">IF(G13&lt;50,"Yếu",IF(G13&lt;70,"TB",IF(G13&lt;80,"Khá",IF(G13&lt;90,"Tốt","Xuất sắc"))))</f>
        <v>TB</v>
      </c>
      <c r="I13" s="15"/>
    </row>
    <row r="14" spans="1:20" s="12" customFormat="1" ht="20.100000000000001" customHeight="1" x14ac:dyDescent="0.2">
      <c r="A14" s="54">
        <v>3</v>
      </c>
      <c r="B14" s="85" t="s">
        <v>1416</v>
      </c>
      <c r="C14" s="89" t="s">
        <v>170</v>
      </c>
      <c r="D14" s="90" t="s">
        <v>41</v>
      </c>
      <c r="E14" s="54">
        <v>56</v>
      </c>
      <c r="F14" s="54" t="str">
        <f t="shared" si="0"/>
        <v>TB</v>
      </c>
      <c r="G14" s="54">
        <v>50</v>
      </c>
      <c r="H14" s="54" t="str">
        <f t="shared" si="1"/>
        <v>TB</v>
      </c>
      <c r="I14" s="49"/>
    </row>
    <row r="15" spans="1:20" s="12" customFormat="1" ht="20.100000000000001" customHeight="1" x14ac:dyDescent="0.2">
      <c r="A15" s="54">
        <v>4</v>
      </c>
      <c r="B15" s="85" t="s">
        <v>1417</v>
      </c>
      <c r="C15" s="89" t="s">
        <v>1418</v>
      </c>
      <c r="D15" s="90" t="s">
        <v>111</v>
      </c>
      <c r="E15" s="54">
        <v>68</v>
      </c>
      <c r="F15" s="54" t="str">
        <f t="shared" si="0"/>
        <v>TB</v>
      </c>
      <c r="G15" s="54">
        <v>53</v>
      </c>
      <c r="H15" s="54" t="str">
        <f t="shared" si="1"/>
        <v>TB</v>
      </c>
      <c r="I15" s="15"/>
    </row>
    <row r="16" spans="1:20" s="12" customFormat="1" ht="20.100000000000001" customHeight="1" x14ac:dyDescent="0.2">
      <c r="A16" s="54">
        <v>5</v>
      </c>
      <c r="B16" s="85" t="s">
        <v>1419</v>
      </c>
      <c r="C16" s="89" t="s">
        <v>1420</v>
      </c>
      <c r="D16" s="90" t="s">
        <v>111</v>
      </c>
      <c r="E16" s="54">
        <v>60</v>
      </c>
      <c r="F16" s="54" t="str">
        <f>IF(E16&lt;50,"Yếu",IF(E16&lt;70,"TB",IF(E16&lt;80,"Khá",IF(E16&lt;90,"Tốt","Xuất sắc"))))</f>
        <v>TB</v>
      </c>
      <c r="G16" s="54">
        <v>60</v>
      </c>
      <c r="H16" s="54" t="str">
        <f t="shared" si="1"/>
        <v>TB</v>
      </c>
      <c r="I16" s="15"/>
    </row>
    <row r="17" spans="1:9" s="12" customFormat="1" ht="20.100000000000001" customHeight="1" x14ac:dyDescent="0.2">
      <c r="A17" s="54">
        <v>6</v>
      </c>
      <c r="B17" s="85" t="s">
        <v>1421</v>
      </c>
      <c r="C17" s="89" t="s">
        <v>42</v>
      </c>
      <c r="D17" s="90" t="s">
        <v>111</v>
      </c>
      <c r="E17" s="54">
        <v>68</v>
      </c>
      <c r="F17" s="54" t="str">
        <f t="shared" si="0"/>
        <v>TB</v>
      </c>
      <c r="G17" s="54">
        <v>50</v>
      </c>
      <c r="H17" s="54" t="str">
        <f t="shared" si="1"/>
        <v>TB</v>
      </c>
      <c r="I17" s="15"/>
    </row>
    <row r="18" spans="1:9" s="12" customFormat="1" ht="20.100000000000001" customHeight="1" x14ac:dyDescent="0.2">
      <c r="A18" s="54">
        <v>7</v>
      </c>
      <c r="B18" s="85" t="s">
        <v>1422</v>
      </c>
      <c r="C18" s="89" t="s">
        <v>1423</v>
      </c>
      <c r="D18" s="90" t="s">
        <v>47</v>
      </c>
      <c r="E18" s="54">
        <v>72</v>
      </c>
      <c r="F18" s="54" t="str">
        <f t="shared" si="0"/>
        <v>Khá</v>
      </c>
      <c r="G18" s="54">
        <v>54</v>
      </c>
      <c r="H18" s="54" t="str">
        <f t="shared" si="1"/>
        <v>TB</v>
      </c>
      <c r="I18" s="15"/>
    </row>
    <row r="19" spans="1:9" s="12" customFormat="1" ht="20.100000000000001" customHeight="1" x14ac:dyDescent="0.2">
      <c r="A19" s="54">
        <v>8</v>
      </c>
      <c r="B19" s="85" t="s">
        <v>1424</v>
      </c>
      <c r="C19" s="89" t="s">
        <v>1425</v>
      </c>
      <c r="D19" s="90" t="s">
        <v>47</v>
      </c>
      <c r="E19" s="54">
        <v>70</v>
      </c>
      <c r="F19" s="54" t="str">
        <f t="shared" si="0"/>
        <v>Khá</v>
      </c>
      <c r="G19" s="54">
        <v>50</v>
      </c>
      <c r="H19" s="54" t="str">
        <f t="shared" si="1"/>
        <v>TB</v>
      </c>
      <c r="I19" s="15"/>
    </row>
    <row r="20" spans="1:9" s="12" customFormat="1" ht="20.100000000000001" customHeight="1" x14ac:dyDescent="0.2">
      <c r="A20" s="54">
        <v>9</v>
      </c>
      <c r="B20" s="85" t="s">
        <v>1427</v>
      </c>
      <c r="C20" s="89" t="s">
        <v>1428</v>
      </c>
      <c r="D20" s="90" t="s">
        <v>49</v>
      </c>
      <c r="E20" s="54">
        <v>70</v>
      </c>
      <c r="F20" s="54" t="str">
        <f t="shared" si="0"/>
        <v>Khá</v>
      </c>
      <c r="G20" s="54">
        <v>51</v>
      </c>
      <c r="H20" s="54" t="str">
        <f t="shared" si="1"/>
        <v>TB</v>
      </c>
      <c r="I20" s="15"/>
    </row>
    <row r="21" spans="1:9" s="12" customFormat="1" ht="20.100000000000001" customHeight="1" x14ac:dyDescent="0.2">
      <c r="A21" s="54">
        <v>10</v>
      </c>
      <c r="B21" s="85" t="s">
        <v>1429</v>
      </c>
      <c r="C21" s="89" t="s">
        <v>444</v>
      </c>
      <c r="D21" s="90" t="s">
        <v>49</v>
      </c>
      <c r="E21" s="54">
        <v>89</v>
      </c>
      <c r="F21" s="54" t="str">
        <f>IF(E21&lt;50,"Yếu",IF(E21&lt;70,"TB",IF(E21&lt;80,"Khá",IF(E21&lt;90,"Tốt","Xuất sắc"))))</f>
        <v>Tốt</v>
      </c>
      <c r="G21" s="54">
        <v>88</v>
      </c>
      <c r="H21" s="54" t="str">
        <f t="shared" si="1"/>
        <v>Tốt</v>
      </c>
      <c r="I21" s="15"/>
    </row>
    <row r="22" spans="1:9" s="12" customFormat="1" ht="20.100000000000001" customHeight="1" x14ac:dyDescent="0.2">
      <c r="A22" s="54">
        <v>11</v>
      </c>
      <c r="B22" s="85" t="s">
        <v>1430</v>
      </c>
      <c r="C22" s="89" t="s">
        <v>1431</v>
      </c>
      <c r="D22" s="90" t="s">
        <v>49</v>
      </c>
      <c r="E22" s="54">
        <v>69</v>
      </c>
      <c r="F22" s="54" t="str">
        <f t="shared" si="0"/>
        <v>TB</v>
      </c>
      <c r="G22" s="54">
        <v>57</v>
      </c>
      <c r="H22" s="54" t="str">
        <f t="shared" si="1"/>
        <v>TB</v>
      </c>
      <c r="I22" s="15"/>
    </row>
    <row r="23" spans="1:9" s="12" customFormat="1" ht="20.100000000000001" customHeight="1" x14ac:dyDescent="0.2">
      <c r="A23" s="54">
        <v>12</v>
      </c>
      <c r="B23" s="85" t="s">
        <v>1432</v>
      </c>
      <c r="C23" s="89" t="s">
        <v>1433</v>
      </c>
      <c r="D23" s="90" t="s">
        <v>259</v>
      </c>
      <c r="E23" s="54">
        <v>65</v>
      </c>
      <c r="F23" s="54" t="str">
        <f>IF(E23&lt;50,"Yếu",IF(E23&lt;70,"TB",IF(E23&lt;80,"Khá",IF(E23&lt;90,"Tốt","Xuất sắc"))))</f>
        <v>TB</v>
      </c>
      <c r="G23" s="54">
        <v>57</v>
      </c>
      <c r="H23" s="54" t="str">
        <f t="shared" si="1"/>
        <v>TB</v>
      </c>
      <c r="I23" s="49"/>
    </row>
    <row r="24" spans="1:9" s="12" customFormat="1" ht="20.100000000000001" customHeight="1" x14ac:dyDescent="0.2">
      <c r="A24" s="54">
        <v>13</v>
      </c>
      <c r="B24" s="85" t="s">
        <v>1434</v>
      </c>
      <c r="C24" s="89" t="s">
        <v>1435</v>
      </c>
      <c r="D24" s="90" t="s">
        <v>154</v>
      </c>
      <c r="E24" s="54">
        <v>60</v>
      </c>
      <c r="F24" s="54" t="str">
        <f t="shared" si="0"/>
        <v>TB</v>
      </c>
      <c r="G24" s="54">
        <v>52</v>
      </c>
      <c r="H24" s="54" t="str">
        <f t="shared" si="1"/>
        <v>TB</v>
      </c>
      <c r="I24" s="15"/>
    </row>
    <row r="25" spans="1:9" s="12" customFormat="1" ht="20.100000000000001" customHeight="1" x14ac:dyDescent="0.2">
      <c r="A25" s="54">
        <v>14</v>
      </c>
      <c r="B25" s="85" t="s">
        <v>1436</v>
      </c>
      <c r="C25" s="89" t="s">
        <v>345</v>
      </c>
      <c r="D25" s="90" t="s">
        <v>361</v>
      </c>
      <c r="E25" s="54">
        <v>58</v>
      </c>
      <c r="F25" s="54" t="str">
        <f t="shared" si="0"/>
        <v>TB</v>
      </c>
      <c r="G25" s="54">
        <v>50</v>
      </c>
      <c r="H25" s="54" t="str">
        <f t="shared" si="1"/>
        <v>TB</v>
      </c>
      <c r="I25" s="15"/>
    </row>
    <row r="26" spans="1:9" s="12" customFormat="1" ht="20.100000000000001" customHeight="1" x14ac:dyDescent="0.2">
      <c r="A26" s="54">
        <v>15</v>
      </c>
      <c r="B26" s="85" t="s">
        <v>1437</v>
      </c>
      <c r="C26" s="89" t="s">
        <v>1438</v>
      </c>
      <c r="D26" s="90" t="s">
        <v>364</v>
      </c>
      <c r="E26" s="54">
        <v>55</v>
      </c>
      <c r="F26" s="54" t="str">
        <f t="shared" si="0"/>
        <v>TB</v>
      </c>
      <c r="G26" s="54">
        <v>50</v>
      </c>
      <c r="H26" s="54" t="str">
        <f t="shared" si="1"/>
        <v>TB</v>
      </c>
      <c r="I26" s="15"/>
    </row>
    <row r="27" spans="1:9" s="12" customFormat="1" ht="20.100000000000001" customHeight="1" x14ac:dyDescent="0.2">
      <c r="A27" s="54">
        <v>16</v>
      </c>
      <c r="B27" s="85" t="s">
        <v>1439</v>
      </c>
      <c r="C27" s="89" t="s">
        <v>1405</v>
      </c>
      <c r="D27" s="90" t="s">
        <v>364</v>
      </c>
      <c r="E27" s="54">
        <v>65</v>
      </c>
      <c r="F27" s="54" t="str">
        <f t="shared" si="0"/>
        <v>TB</v>
      </c>
      <c r="G27" s="54">
        <v>45</v>
      </c>
      <c r="H27" s="54" t="str">
        <f t="shared" si="1"/>
        <v>Yếu</v>
      </c>
      <c r="I27" s="15" t="s">
        <v>2865</v>
      </c>
    </row>
    <row r="28" spans="1:9" s="12" customFormat="1" ht="20.100000000000001" customHeight="1" x14ac:dyDescent="0.2">
      <c r="A28" s="54">
        <v>17</v>
      </c>
      <c r="B28" s="85" t="s">
        <v>1440</v>
      </c>
      <c r="C28" s="89" t="s">
        <v>561</v>
      </c>
      <c r="D28" s="90" t="s">
        <v>364</v>
      </c>
      <c r="E28" s="54">
        <v>69</v>
      </c>
      <c r="F28" s="54" t="str">
        <f t="shared" si="0"/>
        <v>TB</v>
      </c>
      <c r="G28" s="54">
        <v>63</v>
      </c>
      <c r="H28" s="54" t="str">
        <f t="shared" si="1"/>
        <v>TB</v>
      </c>
      <c r="I28" s="15"/>
    </row>
    <row r="29" spans="1:9" s="12" customFormat="1" ht="20.100000000000001" customHeight="1" x14ac:dyDescent="0.2">
      <c r="A29" s="54">
        <v>18</v>
      </c>
      <c r="B29" s="85" t="s">
        <v>1441</v>
      </c>
      <c r="C29" s="89" t="s">
        <v>1442</v>
      </c>
      <c r="D29" s="90" t="s">
        <v>1443</v>
      </c>
      <c r="E29" s="54">
        <v>70</v>
      </c>
      <c r="F29" s="54" t="str">
        <f t="shared" si="0"/>
        <v>Khá</v>
      </c>
      <c r="G29" s="54">
        <v>69</v>
      </c>
      <c r="H29" s="54" t="str">
        <f t="shared" si="1"/>
        <v>TB</v>
      </c>
      <c r="I29" s="15"/>
    </row>
    <row r="30" spans="1:9" s="12" customFormat="1" ht="20.100000000000001" customHeight="1" x14ac:dyDescent="0.2">
      <c r="A30" s="54">
        <v>19</v>
      </c>
      <c r="B30" s="85" t="s">
        <v>1444</v>
      </c>
      <c r="C30" s="89" t="s">
        <v>164</v>
      </c>
      <c r="D30" s="90" t="s">
        <v>168</v>
      </c>
      <c r="E30" s="54">
        <v>55</v>
      </c>
      <c r="F30" s="54" t="str">
        <f t="shared" si="0"/>
        <v>TB</v>
      </c>
      <c r="G30" s="54">
        <v>50</v>
      </c>
      <c r="H30" s="54" t="str">
        <f t="shared" si="1"/>
        <v>TB</v>
      </c>
      <c r="I30" s="15"/>
    </row>
    <row r="31" spans="1:9" s="12" customFormat="1" ht="20.100000000000001" customHeight="1" x14ac:dyDescent="0.2">
      <c r="A31" s="54">
        <v>20</v>
      </c>
      <c r="B31" s="85" t="s">
        <v>1445</v>
      </c>
      <c r="C31" s="89" t="s">
        <v>211</v>
      </c>
      <c r="D31" s="90" t="s">
        <v>369</v>
      </c>
      <c r="E31" s="54">
        <v>69</v>
      </c>
      <c r="F31" s="54" t="str">
        <f t="shared" si="0"/>
        <v>TB</v>
      </c>
      <c r="G31" s="54">
        <v>51</v>
      </c>
      <c r="H31" s="54" t="str">
        <f t="shared" si="1"/>
        <v>TB</v>
      </c>
      <c r="I31" s="15"/>
    </row>
    <row r="32" spans="1:9" s="12" customFormat="1" ht="20.100000000000001" customHeight="1" x14ac:dyDescent="0.2">
      <c r="A32" s="54">
        <v>21</v>
      </c>
      <c r="B32" s="85" t="s">
        <v>1446</v>
      </c>
      <c r="C32" s="89" t="s">
        <v>216</v>
      </c>
      <c r="D32" s="90" t="s">
        <v>267</v>
      </c>
      <c r="E32" s="54">
        <v>75</v>
      </c>
      <c r="F32" s="54" t="str">
        <f t="shared" si="0"/>
        <v>Khá</v>
      </c>
      <c r="G32" s="54">
        <v>55</v>
      </c>
      <c r="H32" s="54" t="str">
        <f t="shared" si="1"/>
        <v>TB</v>
      </c>
      <c r="I32" s="15"/>
    </row>
    <row r="33" spans="1:9" s="12" customFormat="1" ht="20.100000000000001" customHeight="1" x14ac:dyDescent="0.2">
      <c r="A33" s="54">
        <v>22</v>
      </c>
      <c r="B33" s="85" t="s">
        <v>1447</v>
      </c>
      <c r="C33" s="89" t="s">
        <v>1112</v>
      </c>
      <c r="D33" s="90" t="s">
        <v>866</v>
      </c>
      <c r="E33" s="54">
        <v>80</v>
      </c>
      <c r="F33" s="54" t="str">
        <f t="shared" si="0"/>
        <v>Tốt</v>
      </c>
      <c r="G33" s="54">
        <v>100</v>
      </c>
      <c r="H33" s="54" t="str">
        <f t="shared" si="1"/>
        <v>Xuất sắc</v>
      </c>
      <c r="I33" s="15"/>
    </row>
    <row r="34" spans="1:9" s="12" customFormat="1" ht="20.100000000000001" customHeight="1" x14ac:dyDescent="0.2">
      <c r="A34" s="54">
        <v>23</v>
      </c>
      <c r="B34" s="85" t="s">
        <v>1448</v>
      </c>
      <c r="C34" s="89" t="s">
        <v>841</v>
      </c>
      <c r="D34" s="90" t="s">
        <v>286</v>
      </c>
      <c r="E34" s="54">
        <v>68</v>
      </c>
      <c r="F34" s="54" t="str">
        <f t="shared" si="0"/>
        <v>TB</v>
      </c>
      <c r="G34" s="54">
        <v>54</v>
      </c>
      <c r="H34" s="54" t="str">
        <f t="shared" si="1"/>
        <v>TB</v>
      </c>
      <c r="I34" s="15"/>
    </row>
    <row r="35" spans="1:9" s="12" customFormat="1" ht="20.100000000000001" customHeight="1" x14ac:dyDescent="0.2">
      <c r="A35" s="54">
        <v>24</v>
      </c>
      <c r="B35" s="85" t="s">
        <v>1449</v>
      </c>
      <c r="C35" s="89" t="s">
        <v>294</v>
      </c>
      <c r="D35" s="90" t="s">
        <v>292</v>
      </c>
      <c r="E35" s="54">
        <v>70</v>
      </c>
      <c r="F35" s="54" t="str">
        <f t="shared" si="0"/>
        <v>Khá</v>
      </c>
      <c r="G35" s="54">
        <v>53</v>
      </c>
      <c r="H35" s="54" t="str">
        <f t="shared" si="1"/>
        <v>TB</v>
      </c>
      <c r="I35" s="15"/>
    </row>
    <row r="36" spans="1:9" s="12" customFormat="1" ht="20.100000000000001" customHeight="1" x14ac:dyDescent="0.2">
      <c r="A36" s="54">
        <v>25</v>
      </c>
      <c r="B36" s="85" t="s">
        <v>1450</v>
      </c>
      <c r="C36" s="89" t="s">
        <v>1451</v>
      </c>
      <c r="D36" s="90" t="s">
        <v>1452</v>
      </c>
      <c r="E36" s="54">
        <v>75</v>
      </c>
      <c r="F36" s="54" t="str">
        <f t="shared" si="0"/>
        <v>Khá</v>
      </c>
      <c r="G36" s="54">
        <v>55</v>
      </c>
      <c r="H36" s="54" t="str">
        <f t="shared" si="1"/>
        <v>TB</v>
      </c>
      <c r="I36" s="15"/>
    </row>
    <row r="37" spans="1:9" s="12" customFormat="1" ht="20.100000000000001" customHeight="1" x14ac:dyDescent="0.2">
      <c r="A37" s="54">
        <v>26</v>
      </c>
      <c r="B37" s="85" t="s">
        <v>1453</v>
      </c>
      <c r="C37" s="89" t="s">
        <v>1454</v>
      </c>
      <c r="D37" s="90" t="s">
        <v>578</v>
      </c>
      <c r="E37" s="105">
        <v>55</v>
      </c>
      <c r="F37" s="54" t="str">
        <f t="shared" si="0"/>
        <v>TB</v>
      </c>
      <c r="G37" s="105">
        <v>50</v>
      </c>
      <c r="H37" s="54" t="str">
        <f t="shared" si="1"/>
        <v>TB</v>
      </c>
      <c r="I37" s="37"/>
    </row>
    <row r="38" spans="1:9" s="12" customFormat="1" ht="20.100000000000001" customHeight="1" x14ac:dyDescent="0.2">
      <c r="A38" s="54">
        <v>27</v>
      </c>
      <c r="B38" s="85" t="s">
        <v>1455</v>
      </c>
      <c r="C38" s="89" t="s">
        <v>203</v>
      </c>
      <c r="D38" s="90" t="s">
        <v>581</v>
      </c>
      <c r="E38" s="54">
        <v>70</v>
      </c>
      <c r="F38" s="54" t="str">
        <f t="shared" si="0"/>
        <v>Khá</v>
      </c>
      <c r="G38" s="54">
        <v>62</v>
      </c>
      <c r="H38" s="54" t="str">
        <f t="shared" si="1"/>
        <v>TB</v>
      </c>
      <c r="I38" s="91"/>
    </row>
    <row r="39" spans="1:9" s="12" customFormat="1" ht="20.100000000000001" customHeight="1" x14ac:dyDescent="0.2">
      <c r="A39" s="54">
        <v>28</v>
      </c>
      <c r="B39" s="85" t="s">
        <v>1456</v>
      </c>
      <c r="C39" s="89" t="s">
        <v>452</v>
      </c>
      <c r="D39" s="90" t="s">
        <v>204</v>
      </c>
      <c r="E39" s="54">
        <v>75</v>
      </c>
      <c r="F39" s="54" t="str">
        <f t="shared" si="0"/>
        <v>Khá</v>
      </c>
      <c r="G39" s="54">
        <v>59</v>
      </c>
      <c r="H39" s="54" t="str">
        <f t="shared" si="1"/>
        <v>TB</v>
      </c>
      <c r="I39" s="15"/>
    </row>
    <row r="40" spans="1:9" s="12" customFormat="1" ht="20.100000000000001" customHeight="1" x14ac:dyDescent="0.2">
      <c r="A40" s="54">
        <v>29</v>
      </c>
      <c r="B40" s="85" t="s">
        <v>1457</v>
      </c>
      <c r="C40" s="89" t="s">
        <v>1458</v>
      </c>
      <c r="D40" s="90" t="s">
        <v>805</v>
      </c>
      <c r="E40" s="82">
        <v>70</v>
      </c>
      <c r="F40" s="54" t="str">
        <f t="shared" si="0"/>
        <v>Khá</v>
      </c>
      <c r="G40" s="82">
        <v>50</v>
      </c>
      <c r="H40" s="54" t="str">
        <f t="shared" si="1"/>
        <v>TB</v>
      </c>
      <c r="I40" s="49"/>
    </row>
    <row r="41" spans="1:9" s="12" customFormat="1" ht="20.100000000000001" customHeight="1" x14ac:dyDescent="0.2">
      <c r="A41" s="54">
        <v>30</v>
      </c>
      <c r="B41" s="85" t="s">
        <v>1459</v>
      </c>
      <c r="C41" s="89" t="s">
        <v>1460</v>
      </c>
      <c r="D41" s="90" t="s">
        <v>396</v>
      </c>
      <c r="E41" s="54">
        <v>60</v>
      </c>
      <c r="F41" s="54" t="str">
        <f t="shared" si="0"/>
        <v>TB</v>
      </c>
      <c r="G41" s="54">
        <v>52</v>
      </c>
      <c r="H41" s="54" t="str">
        <f t="shared" si="1"/>
        <v>TB</v>
      </c>
      <c r="I41" s="15"/>
    </row>
    <row r="42" spans="1:9" s="12" customFormat="1" ht="20.100000000000001" customHeight="1" x14ac:dyDescent="0.2">
      <c r="A42" s="54">
        <v>31</v>
      </c>
      <c r="B42" s="85" t="s">
        <v>1461</v>
      </c>
      <c r="C42" s="89" t="s">
        <v>653</v>
      </c>
      <c r="D42" s="90" t="s">
        <v>209</v>
      </c>
      <c r="E42" s="54">
        <v>70</v>
      </c>
      <c r="F42" s="54" t="str">
        <f t="shared" si="0"/>
        <v>Khá</v>
      </c>
      <c r="G42" s="54">
        <v>66</v>
      </c>
      <c r="H42" s="54" t="str">
        <f t="shared" si="1"/>
        <v>TB</v>
      </c>
      <c r="I42" s="15"/>
    </row>
    <row r="43" spans="1:9" s="12" customFormat="1" ht="20.100000000000001" customHeight="1" x14ac:dyDescent="0.2">
      <c r="A43" s="54">
        <v>32</v>
      </c>
      <c r="B43" s="85" t="s">
        <v>1462</v>
      </c>
      <c r="C43" s="89" t="s">
        <v>1049</v>
      </c>
      <c r="D43" s="90" t="s">
        <v>1463</v>
      </c>
      <c r="E43" s="54">
        <v>74</v>
      </c>
      <c r="F43" s="54" t="str">
        <f t="shared" si="0"/>
        <v>Khá</v>
      </c>
      <c r="G43" s="54">
        <v>70</v>
      </c>
      <c r="H43" s="54" t="str">
        <f t="shared" si="1"/>
        <v>Khá</v>
      </c>
      <c r="I43" s="15"/>
    </row>
    <row r="44" spans="1:9" s="12" customFormat="1" ht="20.100000000000001" customHeight="1" x14ac:dyDescent="0.2">
      <c r="A44" s="54">
        <v>33</v>
      </c>
      <c r="B44" s="85" t="s">
        <v>1464</v>
      </c>
      <c r="C44" s="89" t="s">
        <v>164</v>
      </c>
      <c r="D44" s="90" t="s">
        <v>487</v>
      </c>
      <c r="E44" s="54">
        <v>62</v>
      </c>
      <c r="F44" s="54" t="str">
        <f t="shared" si="0"/>
        <v>TB</v>
      </c>
      <c r="G44" s="54">
        <v>51</v>
      </c>
      <c r="H44" s="54" t="str">
        <f t="shared" si="1"/>
        <v>TB</v>
      </c>
      <c r="I44" s="15"/>
    </row>
    <row r="45" spans="1:9" s="12" customFormat="1" ht="20.100000000000001" customHeight="1" x14ac:dyDescent="0.2">
      <c r="A45" s="54">
        <v>34</v>
      </c>
      <c r="B45" s="85" t="s">
        <v>1465</v>
      </c>
      <c r="C45" s="89" t="s">
        <v>44</v>
      </c>
      <c r="D45" s="90" t="s">
        <v>1466</v>
      </c>
      <c r="E45" s="54">
        <v>69</v>
      </c>
      <c r="F45" s="54" t="str">
        <f t="shared" si="0"/>
        <v>TB</v>
      </c>
      <c r="G45" s="54">
        <v>58</v>
      </c>
      <c r="H45" s="54" t="str">
        <f t="shared" si="1"/>
        <v>TB</v>
      </c>
      <c r="I45" s="15"/>
    </row>
    <row r="46" spans="1:9" s="12" customFormat="1" ht="20.100000000000001" customHeight="1" x14ac:dyDescent="0.2">
      <c r="A46" s="54">
        <v>35</v>
      </c>
      <c r="B46" s="85" t="s">
        <v>1467</v>
      </c>
      <c r="C46" s="89" t="s">
        <v>164</v>
      </c>
      <c r="D46" s="90" t="s">
        <v>55</v>
      </c>
      <c r="E46" s="54">
        <v>70</v>
      </c>
      <c r="F46" s="54" t="str">
        <f t="shared" si="0"/>
        <v>Khá</v>
      </c>
      <c r="G46" s="54">
        <v>64</v>
      </c>
      <c r="H46" s="54" t="str">
        <f t="shared" si="1"/>
        <v>TB</v>
      </c>
      <c r="I46" s="15"/>
    </row>
    <row r="47" spans="1:9" s="12" customFormat="1" ht="20.100000000000001" customHeight="1" x14ac:dyDescent="0.2">
      <c r="A47" s="54">
        <v>36</v>
      </c>
      <c r="B47" s="85" t="s">
        <v>1468</v>
      </c>
      <c r="C47" s="89" t="s">
        <v>545</v>
      </c>
      <c r="D47" s="90" t="s">
        <v>1469</v>
      </c>
      <c r="E47" s="54"/>
      <c r="F47" s="54"/>
      <c r="G47" s="54"/>
      <c r="H47" s="54"/>
      <c r="I47" s="15" t="s">
        <v>2866</v>
      </c>
    </row>
    <row r="48" spans="1:9" s="12" customFormat="1" ht="20.100000000000001" customHeight="1" x14ac:dyDescent="0.2">
      <c r="A48" s="54">
        <v>37</v>
      </c>
      <c r="B48" s="85" t="s">
        <v>1470</v>
      </c>
      <c r="C48" s="89" t="s">
        <v>1471</v>
      </c>
      <c r="D48" s="90" t="s">
        <v>224</v>
      </c>
      <c r="E48" s="54">
        <v>50</v>
      </c>
      <c r="F48" s="54" t="str">
        <f t="shared" si="0"/>
        <v>TB</v>
      </c>
      <c r="G48" s="54">
        <v>54</v>
      </c>
      <c r="H48" s="54" t="str">
        <f t="shared" si="1"/>
        <v>TB</v>
      </c>
      <c r="I48" s="15"/>
    </row>
    <row r="49" spans="1:9" s="12" customFormat="1" ht="20.100000000000001" customHeight="1" x14ac:dyDescent="0.2">
      <c r="A49" s="54">
        <v>38</v>
      </c>
      <c r="B49" s="85" t="s">
        <v>1472</v>
      </c>
      <c r="C49" s="89" t="s">
        <v>185</v>
      </c>
      <c r="D49" s="90" t="s">
        <v>1473</v>
      </c>
      <c r="E49" s="54">
        <v>72</v>
      </c>
      <c r="F49" s="54" t="str">
        <f t="shared" si="0"/>
        <v>Khá</v>
      </c>
      <c r="G49" s="54">
        <v>70</v>
      </c>
      <c r="H49" s="54" t="str">
        <f t="shared" si="1"/>
        <v>Khá</v>
      </c>
      <c r="I49" s="15"/>
    </row>
    <row r="50" spans="1:9" s="12" customFormat="1" ht="20.100000000000001" customHeight="1" x14ac:dyDescent="0.2">
      <c r="A50" s="54">
        <v>39</v>
      </c>
      <c r="B50" s="85" t="s">
        <v>1474</v>
      </c>
      <c r="C50" s="89" t="s">
        <v>211</v>
      </c>
      <c r="D50" s="90" t="s">
        <v>1475</v>
      </c>
      <c r="E50" s="54">
        <v>62</v>
      </c>
      <c r="F50" s="54" t="str">
        <f t="shared" si="0"/>
        <v>TB</v>
      </c>
      <c r="G50" s="54">
        <v>50</v>
      </c>
      <c r="H50" s="54" t="str">
        <f t="shared" si="1"/>
        <v>TB</v>
      </c>
      <c r="I50" s="46"/>
    </row>
    <row r="51" spans="1:9" s="12" customFormat="1" ht="20.100000000000001" customHeight="1" x14ac:dyDescent="0.2">
      <c r="A51" s="54">
        <v>40</v>
      </c>
      <c r="B51" s="85" t="s">
        <v>1476</v>
      </c>
      <c r="C51" s="89" t="s">
        <v>1477</v>
      </c>
      <c r="D51" s="90" t="s">
        <v>334</v>
      </c>
      <c r="E51" s="54">
        <v>70</v>
      </c>
      <c r="F51" s="54" t="str">
        <f t="shared" si="0"/>
        <v>Khá</v>
      </c>
      <c r="G51" s="54">
        <v>51</v>
      </c>
      <c r="H51" s="54" t="str">
        <f t="shared" si="1"/>
        <v>TB</v>
      </c>
      <c r="I51" s="49"/>
    </row>
    <row r="52" spans="1:9" ht="24.95" customHeight="1" thickBot="1" x14ac:dyDescent="0.35">
      <c r="B52" s="107">
        <v>39</v>
      </c>
      <c r="C52" s="126" t="s">
        <v>26</v>
      </c>
      <c r="D52" s="126"/>
      <c r="E52" s="127"/>
      <c r="F52" s="127"/>
      <c r="G52" s="127"/>
      <c r="H52" s="127"/>
      <c r="I52" s="127"/>
    </row>
    <row r="53" spans="1:9" ht="24.95" customHeight="1" x14ac:dyDescent="0.25">
      <c r="C53" s="128" t="s">
        <v>27</v>
      </c>
      <c r="D53" s="27"/>
      <c r="E53" s="142" t="s">
        <v>21</v>
      </c>
      <c r="F53" s="143"/>
      <c r="G53" s="123" t="s">
        <v>22</v>
      </c>
      <c r="H53" s="124"/>
      <c r="I53" s="134" t="s">
        <v>23</v>
      </c>
    </row>
    <row r="54" spans="1:9" s="12" customFormat="1" ht="24.95" customHeight="1" x14ac:dyDescent="0.2">
      <c r="C54" s="129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35"/>
    </row>
    <row r="55" spans="1:9" ht="24.95" customHeight="1" x14ac:dyDescent="0.25">
      <c r="C55" s="35" t="s">
        <v>30</v>
      </c>
      <c r="D55" s="67"/>
      <c r="E55" s="54">
        <f>COUNTIF($F$12:$F$51,"Xuất sắc")</f>
        <v>0</v>
      </c>
      <c r="F55" s="108">
        <f>ROUND(E55/$B$52*100,1)</f>
        <v>0</v>
      </c>
      <c r="G55" s="54">
        <f>COUNTIF($H$12:$H$51,"Xuất sắc")</f>
        <v>1</v>
      </c>
      <c r="H55" s="108">
        <f>ROUND(G55/$B$52*100,1)</f>
        <v>2.6</v>
      </c>
      <c r="I55" s="20"/>
    </row>
    <row r="56" spans="1:9" ht="24.95" customHeight="1" x14ac:dyDescent="0.25">
      <c r="C56" s="35" t="s">
        <v>31</v>
      </c>
      <c r="D56" s="67"/>
      <c r="E56" s="54">
        <f>COUNTIF($F$12:$F$51,"Tốt")</f>
        <v>2</v>
      </c>
      <c r="F56" s="108">
        <f t="shared" ref="F56:F59" si="2">ROUND(E56/$B$52*100,1)</f>
        <v>5.0999999999999996</v>
      </c>
      <c r="G56" s="54">
        <f>COUNTIF($H$12:$H$51,"Tốt")</f>
        <v>1</v>
      </c>
      <c r="H56" s="108">
        <f t="shared" ref="H56:H59" si="3">ROUND(G56/$B$52*100,1)</f>
        <v>2.6</v>
      </c>
      <c r="I56" s="20"/>
    </row>
    <row r="57" spans="1:9" ht="24.95" customHeight="1" x14ac:dyDescent="0.25">
      <c r="C57" s="35" t="s">
        <v>32</v>
      </c>
      <c r="D57" s="67"/>
      <c r="E57" s="54">
        <f>COUNTIF($F$12:$F$51,"Khá")</f>
        <v>15</v>
      </c>
      <c r="F57" s="108">
        <f t="shared" si="2"/>
        <v>38.5</v>
      </c>
      <c r="G57" s="54">
        <f>COUNTIF($H$12:$H$51,"Khá")</f>
        <v>2</v>
      </c>
      <c r="H57" s="108">
        <f t="shared" si="3"/>
        <v>5.0999999999999996</v>
      </c>
      <c r="I57" s="20"/>
    </row>
    <row r="58" spans="1:9" ht="24.95" customHeight="1" x14ac:dyDescent="0.25">
      <c r="C58" s="35" t="s">
        <v>34</v>
      </c>
      <c r="D58" s="67"/>
      <c r="E58" s="54">
        <f>COUNTIF($F$12:$F$51,"TB")</f>
        <v>22</v>
      </c>
      <c r="F58" s="108">
        <f t="shared" si="2"/>
        <v>56.4</v>
      </c>
      <c r="G58" s="54">
        <f>COUNTIF($H$12:$H$51,"TB")</f>
        <v>34</v>
      </c>
      <c r="H58" s="108">
        <f t="shared" si="3"/>
        <v>87.2</v>
      </c>
      <c r="I58" s="20"/>
    </row>
    <row r="59" spans="1:9" ht="24.95" customHeight="1" x14ac:dyDescent="0.25">
      <c r="C59" s="35" t="s">
        <v>35</v>
      </c>
      <c r="D59" s="67"/>
      <c r="E59" s="54">
        <f>COUNTIF($F$12:$F$51,"Yếu")</f>
        <v>0</v>
      </c>
      <c r="F59" s="108">
        <f t="shared" si="2"/>
        <v>0</v>
      </c>
      <c r="G59" s="54">
        <f>COUNTIF($H$12:$H$51,"Yếu")</f>
        <v>1</v>
      </c>
      <c r="H59" s="108">
        <f t="shared" si="3"/>
        <v>2.6</v>
      </c>
      <c r="I59" s="20"/>
    </row>
    <row r="60" spans="1:9" ht="24.95" customHeight="1" thickBot="1" x14ac:dyDescent="0.3">
      <c r="C60" s="36" t="s">
        <v>758</v>
      </c>
      <c r="D60" s="29"/>
      <c r="E60" s="106"/>
      <c r="F60" s="102"/>
      <c r="G60" s="106"/>
      <c r="H60" s="102"/>
      <c r="I60" s="24"/>
    </row>
    <row r="61" spans="1:9" ht="12" customHeight="1" x14ac:dyDescent="0.25">
      <c r="C61" s="25"/>
      <c r="D61" s="25"/>
    </row>
    <row r="62" spans="1:9" ht="18" customHeight="1" x14ac:dyDescent="0.25">
      <c r="E62" s="113" t="s">
        <v>2864</v>
      </c>
      <c r="F62" s="113"/>
      <c r="G62" s="113"/>
      <c r="H62" s="113"/>
      <c r="I62" s="113"/>
    </row>
    <row r="63" spans="1:9" ht="18" customHeight="1" x14ac:dyDescent="0.25">
      <c r="A63" s="111" t="s">
        <v>22</v>
      </c>
      <c r="B63" s="111"/>
      <c r="C63" s="111"/>
      <c r="D63" s="111" t="s">
        <v>21</v>
      </c>
      <c r="E63" s="111"/>
      <c r="F63" s="111"/>
      <c r="G63" s="111"/>
      <c r="H63" s="111" t="s">
        <v>37</v>
      </c>
      <c r="I63" s="111"/>
    </row>
    <row r="64" spans="1:9" ht="18" customHeight="1" x14ac:dyDescent="0.25"/>
    <row r="65" spans="1:9" ht="18" customHeight="1" x14ac:dyDescent="0.25"/>
    <row r="66" spans="1:9" ht="18" customHeight="1" x14ac:dyDescent="0.25"/>
    <row r="67" spans="1:9" ht="18" customHeight="1" x14ac:dyDescent="0.25"/>
    <row r="68" spans="1:9" s="83" customFormat="1" ht="18" customHeight="1" x14ac:dyDescent="0.2">
      <c r="A68" s="111" t="s">
        <v>2839</v>
      </c>
      <c r="B68" s="111"/>
      <c r="C68" s="111"/>
      <c r="D68" s="111" t="s">
        <v>2807</v>
      </c>
      <c r="E68" s="111"/>
      <c r="F68" s="111"/>
      <c r="G68" s="111"/>
      <c r="H68" s="111" t="s">
        <v>2808</v>
      </c>
      <c r="I68" s="111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09" t="s">
        <v>60</v>
      </c>
      <c r="B88" s="109"/>
      <c r="C88" s="109"/>
      <c r="D88" s="109"/>
      <c r="E88" s="110" t="s">
        <v>16</v>
      </c>
      <c r="F88" s="110"/>
      <c r="G88" s="110"/>
      <c r="H88" s="110"/>
      <c r="I88" s="11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11" t="s">
        <v>3</v>
      </c>
      <c r="B89" s="111"/>
      <c r="C89" s="111"/>
      <c r="D89" s="111"/>
      <c r="E89" s="112" t="s">
        <v>17</v>
      </c>
      <c r="F89" s="112"/>
      <c r="G89" s="112"/>
      <c r="H89" s="112"/>
      <c r="I89" s="11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111" t="s">
        <v>4</v>
      </c>
      <c r="B90" s="111"/>
      <c r="C90" s="111"/>
      <c r="D90" s="111"/>
      <c r="E90" s="111"/>
      <c r="F90" s="111"/>
      <c r="G90" s="111"/>
      <c r="H90" s="111"/>
      <c r="I90" s="11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14"/>
      <c r="B91" s="114"/>
      <c r="C91" s="114"/>
      <c r="D91" s="114"/>
      <c r="E91" s="104"/>
      <c r="F91" s="104"/>
      <c r="G91" s="104"/>
      <c r="H91" s="10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15" t="s">
        <v>18</v>
      </c>
      <c r="B92" s="115"/>
      <c r="C92" s="115"/>
      <c r="D92" s="115"/>
      <c r="E92" s="115"/>
      <c r="F92" s="115"/>
      <c r="G92" s="115"/>
      <c r="H92" s="115"/>
      <c r="I92" s="11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15" t="s">
        <v>2748</v>
      </c>
      <c r="B93" s="115"/>
      <c r="C93" s="115"/>
      <c r="D93" s="115"/>
      <c r="E93" s="115"/>
      <c r="F93" s="115"/>
      <c r="G93" s="115"/>
      <c r="H93" s="115"/>
      <c r="I93" s="11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16" t="s">
        <v>2769</v>
      </c>
      <c r="B94" s="116"/>
      <c r="C94" s="116"/>
      <c r="D94" s="116"/>
      <c r="E94" s="116"/>
      <c r="F94" s="116"/>
      <c r="G94" s="116"/>
      <c r="H94" s="116"/>
      <c r="I94" s="116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81"/>
      <c r="F95" s="81"/>
      <c r="G95" s="81"/>
      <c r="H95" s="81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17" t="s">
        <v>19</v>
      </c>
      <c r="B96" s="41"/>
      <c r="C96" s="119" t="s">
        <v>20</v>
      </c>
      <c r="D96" s="120"/>
      <c r="E96" s="123" t="s">
        <v>21</v>
      </c>
      <c r="F96" s="124"/>
      <c r="G96" s="123" t="s">
        <v>22</v>
      </c>
      <c r="H96" s="124"/>
      <c r="I96" s="125" t="s">
        <v>23</v>
      </c>
    </row>
    <row r="97" spans="1:9" s="12" customFormat="1" ht="30" customHeight="1" x14ac:dyDescent="0.2">
      <c r="A97" s="118"/>
      <c r="B97" s="66"/>
      <c r="C97" s="121"/>
      <c r="D97" s="122"/>
      <c r="E97" s="13" t="s">
        <v>24</v>
      </c>
      <c r="F97" s="13" t="s">
        <v>25</v>
      </c>
      <c r="G97" s="13" t="s">
        <v>24</v>
      </c>
      <c r="H97" s="13" t="s">
        <v>25</v>
      </c>
      <c r="I97" s="118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54"/>
      <c r="F98" s="54"/>
      <c r="G98" s="54"/>
      <c r="H98" s="54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54"/>
      <c r="F99" s="54"/>
      <c r="G99" s="54"/>
      <c r="H99" s="54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54"/>
      <c r="F100" s="54"/>
      <c r="G100" s="54"/>
      <c r="H100" s="54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54"/>
      <c r="F101" s="54"/>
      <c r="G101" s="54"/>
      <c r="H101" s="54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54"/>
      <c r="F102" s="54"/>
      <c r="G102" s="54"/>
      <c r="H102" s="54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54"/>
      <c r="F103" s="54"/>
      <c r="G103" s="54"/>
      <c r="H103" s="54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54"/>
      <c r="F104" s="54"/>
      <c r="G104" s="54"/>
      <c r="H104" s="54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54"/>
      <c r="F105" s="54"/>
      <c r="G105" s="54"/>
      <c r="H105" s="54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54"/>
      <c r="F106" s="54"/>
      <c r="G106" s="54"/>
      <c r="H106" s="54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54"/>
      <c r="F107" s="54"/>
      <c r="G107" s="54"/>
      <c r="H107" s="54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54"/>
      <c r="F108" s="54"/>
      <c r="G108" s="54"/>
      <c r="H108" s="54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54"/>
      <c r="F109" s="54"/>
      <c r="G109" s="54"/>
      <c r="H109" s="54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54"/>
      <c r="F110" s="54"/>
      <c r="G110" s="54"/>
      <c r="H110" s="54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54"/>
      <c r="F111" s="54"/>
      <c r="G111" s="54"/>
      <c r="H111" s="54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54"/>
      <c r="F112" s="54"/>
      <c r="G112" s="54"/>
      <c r="H112" s="54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54"/>
      <c r="F113" s="54"/>
      <c r="G113" s="54"/>
      <c r="H113" s="54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54"/>
      <c r="F114" s="54"/>
      <c r="G114" s="54"/>
      <c r="H114" s="54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54"/>
      <c r="F115" s="54"/>
      <c r="G115" s="54"/>
      <c r="H115" s="54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54"/>
      <c r="F116" s="54"/>
      <c r="G116" s="54"/>
      <c r="H116" s="54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54"/>
      <c r="F117" s="54"/>
      <c r="G117" s="54"/>
      <c r="H117" s="54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54"/>
      <c r="F118" s="54"/>
      <c r="G118" s="54"/>
      <c r="H118" s="54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54"/>
      <c r="F119" s="54"/>
      <c r="G119" s="54"/>
      <c r="H119" s="54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54"/>
      <c r="F120" s="54"/>
      <c r="G120" s="54"/>
      <c r="H120" s="54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54"/>
      <c r="F121" s="54"/>
      <c r="G121" s="54"/>
      <c r="H121" s="54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54"/>
      <c r="F122" s="54"/>
      <c r="G122" s="54"/>
      <c r="H122" s="54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54"/>
      <c r="F123" s="54"/>
      <c r="G123" s="54"/>
      <c r="H123" s="54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54"/>
      <c r="F124" s="54"/>
      <c r="G124" s="54"/>
      <c r="H124" s="54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54"/>
      <c r="F125" s="54"/>
      <c r="G125" s="54"/>
      <c r="H125" s="54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54"/>
      <c r="F126" s="54"/>
      <c r="G126" s="54"/>
      <c r="H126" s="54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54"/>
      <c r="F127" s="54"/>
      <c r="G127" s="54"/>
      <c r="H127" s="54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54"/>
      <c r="F128" s="54"/>
      <c r="G128" s="54"/>
      <c r="H128" s="54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54"/>
      <c r="F129" s="54"/>
      <c r="G129" s="54"/>
      <c r="H129" s="54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54"/>
      <c r="F130" s="54"/>
      <c r="G130" s="54"/>
      <c r="H130" s="54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54"/>
      <c r="F131" s="54"/>
      <c r="G131" s="54"/>
      <c r="H131" s="54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54"/>
      <c r="F132" s="54"/>
      <c r="G132" s="54"/>
      <c r="H132" s="54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54"/>
      <c r="F133" s="54"/>
      <c r="G133" s="54"/>
      <c r="H133" s="54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54"/>
      <c r="F134" s="54"/>
      <c r="G134" s="54"/>
      <c r="H134" s="54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54"/>
      <c r="F135" s="54"/>
      <c r="G135" s="54"/>
      <c r="H135" s="54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54"/>
      <c r="F136" s="54"/>
      <c r="G136" s="54"/>
      <c r="H136" s="54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54"/>
      <c r="F137" s="54"/>
      <c r="G137" s="54"/>
      <c r="H137" s="54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54"/>
      <c r="F138" s="54"/>
      <c r="G138" s="54"/>
      <c r="H138" s="54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54"/>
      <c r="F139" s="54"/>
      <c r="G139" s="54"/>
      <c r="H139" s="54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54"/>
      <c r="F140" s="54"/>
      <c r="G140" s="54"/>
      <c r="H140" s="54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54"/>
      <c r="F141" s="54"/>
      <c r="G141" s="54"/>
      <c r="H141" s="54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54"/>
      <c r="F142" s="54"/>
      <c r="G142" s="54"/>
      <c r="H142" s="54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54"/>
      <c r="F143" s="54"/>
      <c r="G143" s="54"/>
      <c r="H143" s="54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105"/>
      <c r="F144" s="105"/>
      <c r="G144" s="105"/>
      <c r="H144" s="105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54"/>
      <c r="F145" s="54"/>
      <c r="G145" s="54"/>
      <c r="H145" s="54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54"/>
      <c r="F146" s="54"/>
      <c r="G146" s="54"/>
      <c r="H146" s="54"/>
      <c r="I146" s="15"/>
    </row>
    <row r="147" spans="1:9" ht="24.95" customHeight="1" thickBot="1" x14ac:dyDescent="0.35">
      <c r="C147" s="127" t="s">
        <v>26</v>
      </c>
      <c r="D147" s="127"/>
      <c r="E147" s="127"/>
      <c r="F147" s="127"/>
      <c r="G147" s="127"/>
      <c r="H147" s="127"/>
      <c r="I147" s="127"/>
    </row>
    <row r="148" spans="1:9" ht="24.95" customHeight="1" x14ac:dyDescent="0.25">
      <c r="C148" s="128" t="s">
        <v>27</v>
      </c>
      <c r="D148" s="27"/>
      <c r="E148" s="142" t="s">
        <v>21</v>
      </c>
      <c r="F148" s="143"/>
      <c r="G148" s="123" t="s">
        <v>22</v>
      </c>
      <c r="H148" s="124"/>
      <c r="I148" s="134" t="s">
        <v>23</v>
      </c>
    </row>
    <row r="149" spans="1:9" s="12" customFormat="1" ht="24.95" customHeight="1" x14ac:dyDescent="0.2">
      <c r="C149" s="129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35"/>
    </row>
    <row r="150" spans="1:9" ht="24.95" customHeight="1" x14ac:dyDescent="0.25">
      <c r="C150" s="35" t="s">
        <v>30</v>
      </c>
      <c r="D150" s="67"/>
      <c r="E150" s="54"/>
      <c r="F150" s="101"/>
      <c r="G150" s="54"/>
      <c r="H150" s="101"/>
      <c r="I150" s="20"/>
    </row>
    <row r="151" spans="1:9" ht="24.95" customHeight="1" x14ac:dyDescent="0.25">
      <c r="C151" s="35" t="s">
        <v>31</v>
      </c>
      <c r="D151" s="67"/>
      <c r="E151" s="54"/>
      <c r="F151" s="101"/>
      <c r="G151" s="54"/>
      <c r="H151" s="101"/>
      <c r="I151" s="20"/>
    </row>
    <row r="152" spans="1:9" ht="24.95" customHeight="1" x14ac:dyDescent="0.25">
      <c r="C152" s="35" t="s">
        <v>32</v>
      </c>
      <c r="D152" s="67"/>
      <c r="E152" s="54"/>
      <c r="F152" s="101"/>
      <c r="G152" s="54"/>
      <c r="H152" s="101"/>
      <c r="I152" s="20"/>
    </row>
    <row r="153" spans="1:9" ht="24.95" customHeight="1" x14ac:dyDescent="0.25">
      <c r="C153" s="35" t="s">
        <v>34</v>
      </c>
      <c r="D153" s="67"/>
      <c r="E153" s="54"/>
      <c r="F153" s="101"/>
      <c r="G153" s="54"/>
      <c r="H153" s="101"/>
      <c r="I153" s="20"/>
    </row>
    <row r="154" spans="1:9" ht="24.95" customHeight="1" x14ac:dyDescent="0.25">
      <c r="C154" s="35" t="s">
        <v>35</v>
      </c>
      <c r="D154" s="67"/>
      <c r="E154" s="54"/>
      <c r="F154" s="101"/>
      <c r="G154" s="54"/>
      <c r="H154" s="101"/>
      <c r="I154" s="20"/>
    </row>
    <row r="155" spans="1:9" ht="24.95" customHeight="1" thickBot="1" x14ac:dyDescent="0.3">
      <c r="C155" s="36" t="s">
        <v>758</v>
      </c>
      <c r="D155" s="29"/>
      <c r="E155" s="106"/>
      <c r="F155" s="102"/>
      <c r="G155" s="106"/>
      <c r="H155" s="102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13" t="s">
        <v>62</v>
      </c>
      <c r="F157" s="113"/>
      <c r="G157" s="113"/>
      <c r="H157" s="113"/>
      <c r="I157" s="113"/>
    </row>
    <row r="158" spans="1:9" ht="18" customHeight="1" x14ac:dyDescent="0.25">
      <c r="A158" s="111" t="s">
        <v>22</v>
      </c>
      <c r="B158" s="111"/>
      <c r="C158" s="111"/>
      <c r="D158" s="111" t="s">
        <v>21</v>
      </c>
      <c r="E158" s="111"/>
      <c r="F158" s="111"/>
      <c r="G158" s="111"/>
      <c r="H158" s="111" t="s">
        <v>37</v>
      </c>
      <c r="I158" s="111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09" t="s">
        <v>60</v>
      </c>
      <c r="B173" s="109"/>
      <c r="C173" s="109"/>
      <c r="D173" s="109"/>
      <c r="E173" s="110" t="s">
        <v>16</v>
      </c>
      <c r="F173" s="110"/>
      <c r="G173" s="110"/>
      <c r="H173" s="110"/>
      <c r="I173" s="110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111" t="s">
        <v>3</v>
      </c>
      <c r="B174" s="111"/>
      <c r="C174" s="111"/>
      <c r="D174" s="111"/>
      <c r="E174" s="112" t="s">
        <v>17</v>
      </c>
      <c r="F174" s="112"/>
      <c r="G174" s="112"/>
      <c r="H174" s="112"/>
      <c r="I174" s="11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111" t="s">
        <v>4</v>
      </c>
      <c r="B175" s="111"/>
      <c r="C175" s="111"/>
      <c r="D175" s="111"/>
      <c r="E175" s="111"/>
      <c r="F175" s="111"/>
      <c r="G175" s="111"/>
      <c r="H175" s="111"/>
      <c r="I175" s="11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14"/>
      <c r="B176" s="114"/>
      <c r="C176" s="114"/>
      <c r="D176" s="114"/>
      <c r="E176" s="104"/>
      <c r="F176" s="104"/>
      <c r="G176" s="104"/>
      <c r="H176" s="10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15" t="s">
        <v>18</v>
      </c>
      <c r="B177" s="115"/>
      <c r="C177" s="115"/>
      <c r="D177" s="115"/>
      <c r="E177" s="115"/>
      <c r="F177" s="115"/>
      <c r="G177" s="115"/>
      <c r="H177" s="115"/>
      <c r="I177" s="115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15" t="s">
        <v>2748</v>
      </c>
      <c r="B178" s="115"/>
      <c r="C178" s="115"/>
      <c r="D178" s="115"/>
      <c r="E178" s="115"/>
      <c r="F178" s="115"/>
      <c r="G178" s="115"/>
      <c r="H178" s="115"/>
      <c r="I178" s="115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16" t="s">
        <v>2770</v>
      </c>
      <c r="B179" s="116"/>
      <c r="C179" s="116"/>
      <c r="D179" s="116"/>
      <c r="E179" s="116"/>
      <c r="F179" s="116"/>
      <c r="G179" s="116"/>
      <c r="H179" s="116"/>
      <c r="I179" s="116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81"/>
      <c r="F180" s="81"/>
      <c r="G180" s="81"/>
      <c r="H180" s="81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17" t="s">
        <v>19</v>
      </c>
      <c r="B181" s="41"/>
      <c r="C181" s="119" t="s">
        <v>20</v>
      </c>
      <c r="D181" s="120"/>
      <c r="E181" s="123" t="s">
        <v>21</v>
      </c>
      <c r="F181" s="124"/>
      <c r="G181" s="123" t="s">
        <v>22</v>
      </c>
      <c r="H181" s="124"/>
      <c r="I181" s="125" t="s">
        <v>23</v>
      </c>
    </row>
    <row r="182" spans="1:20" s="12" customFormat="1" ht="30" customHeight="1" x14ac:dyDescent="0.2">
      <c r="A182" s="118"/>
      <c r="B182" s="66"/>
      <c r="C182" s="121"/>
      <c r="D182" s="122"/>
      <c r="E182" s="13" t="s">
        <v>24</v>
      </c>
      <c r="F182" s="13" t="s">
        <v>25</v>
      </c>
      <c r="G182" s="13" t="s">
        <v>24</v>
      </c>
      <c r="H182" s="13" t="s">
        <v>25</v>
      </c>
      <c r="I182" s="118"/>
    </row>
    <row r="183" spans="1:20" s="12" customFormat="1" ht="20.100000000000001" customHeight="1" x14ac:dyDescent="0.2">
      <c r="A183" s="54">
        <v>1</v>
      </c>
      <c r="B183" s="85" t="s">
        <v>1576</v>
      </c>
      <c r="C183" s="86" t="s">
        <v>1577</v>
      </c>
      <c r="D183" s="87" t="s">
        <v>421</v>
      </c>
      <c r="E183" s="54"/>
      <c r="F183" s="54"/>
      <c r="G183" s="54"/>
      <c r="H183" s="54"/>
      <c r="I183" s="49"/>
    </row>
    <row r="184" spans="1:20" s="12" customFormat="1" ht="20.100000000000001" customHeight="1" x14ac:dyDescent="0.2">
      <c r="A184" s="54">
        <v>2</v>
      </c>
      <c r="B184" s="85" t="s">
        <v>1578</v>
      </c>
      <c r="C184" s="86" t="s">
        <v>1075</v>
      </c>
      <c r="D184" s="87" t="s">
        <v>111</v>
      </c>
      <c r="E184" s="54"/>
      <c r="F184" s="54"/>
      <c r="G184" s="54"/>
      <c r="H184" s="54"/>
      <c r="I184" s="46"/>
    </row>
    <row r="185" spans="1:20" s="12" customFormat="1" ht="20.100000000000001" customHeight="1" x14ac:dyDescent="0.2">
      <c r="A185" s="54">
        <v>3</v>
      </c>
      <c r="B185" s="85" t="s">
        <v>1579</v>
      </c>
      <c r="C185" s="86" t="s">
        <v>1580</v>
      </c>
      <c r="D185" s="87" t="s">
        <v>1581</v>
      </c>
      <c r="E185" s="54"/>
      <c r="F185" s="54"/>
      <c r="G185" s="54"/>
      <c r="H185" s="54"/>
      <c r="I185" s="46"/>
    </row>
    <row r="186" spans="1:20" s="12" customFormat="1" ht="20.100000000000001" customHeight="1" x14ac:dyDescent="0.2">
      <c r="A186" s="54">
        <v>4</v>
      </c>
      <c r="B186" s="85" t="s">
        <v>1582</v>
      </c>
      <c r="C186" s="86" t="s">
        <v>1583</v>
      </c>
      <c r="D186" s="87" t="s">
        <v>625</v>
      </c>
      <c r="E186" s="54"/>
      <c r="F186" s="54"/>
      <c r="G186" s="54"/>
      <c r="H186" s="54"/>
      <c r="I186" s="15"/>
    </row>
    <row r="187" spans="1:20" s="12" customFormat="1" ht="20.100000000000001" customHeight="1" x14ac:dyDescent="0.2">
      <c r="A187" s="54">
        <v>5</v>
      </c>
      <c r="B187" s="85" t="s">
        <v>1584</v>
      </c>
      <c r="C187" s="86" t="s">
        <v>1585</v>
      </c>
      <c r="D187" s="87" t="s">
        <v>1586</v>
      </c>
      <c r="E187" s="54"/>
      <c r="F187" s="54"/>
      <c r="G187" s="54"/>
      <c r="H187" s="54"/>
      <c r="I187" s="15"/>
    </row>
    <row r="188" spans="1:20" s="12" customFormat="1" ht="20.100000000000001" customHeight="1" x14ac:dyDescent="0.2">
      <c r="A188" s="54">
        <v>6</v>
      </c>
      <c r="B188" s="85" t="s">
        <v>1587</v>
      </c>
      <c r="C188" s="86" t="s">
        <v>1588</v>
      </c>
      <c r="D188" s="87" t="s">
        <v>135</v>
      </c>
      <c r="E188" s="54"/>
      <c r="F188" s="54"/>
      <c r="G188" s="54"/>
      <c r="H188" s="54"/>
      <c r="I188" s="49"/>
    </row>
    <row r="189" spans="1:20" s="12" customFormat="1" ht="20.100000000000001" customHeight="1" x14ac:dyDescent="0.2">
      <c r="A189" s="54">
        <v>7</v>
      </c>
      <c r="B189" s="85" t="s">
        <v>1589</v>
      </c>
      <c r="C189" s="86" t="s">
        <v>1590</v>
      </c>
      <c r="D189" s="87" t="s">
        <v>149</v>
      </c>
      <c r="E189" s="54"/>
      <c r="F189" s="54"/>
      <c r="G189" s="54"/>
      <c r="H189" s="54"/>
      <c r="I189" s="15"/>
    </row>
    <row r="190" spans="1:20" s="12" customFormat="1" ht="20.100000000000001" customHeight="1" x14ac:dyDescent="0.2">
      <c r="A190" s="54">
        <v>8</v>
      </c>
      <c r="B190" s="85" t="s">
        <v>1591</v>
      </c>
      <c r="C190" s="86" t="s">
        <v>1592</v>
      </c>
      <c r="D190" s="87" t="s">
        <v>152</v>
      </c>
      <c r="E190" s="54"/>
      <c r="F190" s="54"/>
      <c r="G190" s="54"/>
      <c r="H190" s="54"/>
      <c r="I190" s="46"/>
    </row>
    <row r="191" spans="1:20" s="12" customFormat="1" ht="20.100000000000001" customHeight="1" x14ac:dyDescent="0.2">
      <c r="A191" s="54">
        <v>9</v>
      </c>
      <c r="B191" s="85" t="s">
        <v>1593</v>
      </c>
      <c r="C191" s="86" t="s">
        <v>1594</v>
      </c>
      <c r="D191" s="87" t="s">
        <v>154</v>
      </c>
      <c r="E191" s="54"/>
      <c r="F191" s="54"/>
      <c r="G191" s="54"/>
      <c r="H191" s="54"/>
      <c r="I191" s="15"/>
    </row>
    <row r="192" spans="1:20" s="12" customFormat="1" ht="20.100000000000001" customHeight="1" x14ac:dyDescent="0.2">
      <c r="A192" s="54">
        <v>10</v>
      </c>
      <c r="B192" s="85" t="s">
        <v>1595</v>
      </c>
      <c r="C192" s="86" t="s">
        <v>1486</v>
      </c>
      <c r="D192" s="87" t="s">
        <v>1596</v>
      </c>
      <c r="E192" s="54"/>
      <c r="F192" s="54"/>
      <c r="G192" s="54"/>
      <c r="H192" s="54"/>
      <c r="I192" s="15"/>
    </row>
    <row r="193" spans="1:9" s="12" customFormat="1" ht="20.100000000000001" customHeight="1" x14ac:dyDescent="0.2">
      <c r="A193" s="54">
        <v>11</v>
      </c>
      <c r="B193" s="85" t="s">
        <v>1597</v>
      </c>
      <c r="C193" s="86" t="s">
        <v>500</v>
      </c>
      <c r="D193" s="87" t="s">
        <v>264</v>
      </c>
      <c r="E193" s="54"/>
      <c r="F193" s="54"/>
      <c r="G193" s="54"/>
      <c r="H193" s="54"/>
      <c r="I193" s="15"/>
    </row>
    <row r="194" spans="1:9" s="12" customFormat="1" ht="20.100000000000001" customHeight="1" x14ac:dyDescent="0.2">
      <c r="A194" s="54">
        <v>12</v>
      </c>
      <c r="B194" s="85" t="s">
        <v>1598</v>
      </c>
      <c r="C194" s="86" t="s">
        <v>1599</v>
      </c>
      <c r="D194" s="87" t="s">
        <v>459</v>
      </c>
      <c r="E194" s="54"/>
      <c r="F194" s="54"/>
      <c r="G194" s="54"/>
      <c r="H194" s="54"/>
      <c r="I194" s="15"/>
    </row>
    <row r="195" spans="1:9" s="12" customFormat="1" ht="20.100000000000001" customHeight="1" x14ac:dyDescent="0.2">
      <c r="A195" s="54">
        <v>13</v>
      </c>
      <c r="B195" s="85" t="s">
        <v>1600</v>
      </c>
      <c r="C195" s="86" t="s">
        <v>1601</v>
      </c>
      <c r="D195" s="87" t="s">
        <v>171</v>
      </c>
      <c r="E195" s="54"/>
      <c r="F195" s="54"/>
      <c r="G195" s="54"/>
      <c r="H195" s="54"/>
      <c r="I195" s="15"/>
    </row>
    <row r="196" spans="1:9" s="12" customFormat="1" ht="20.100000000000001" customHeight="1" x14ac:dyDescent="0.2">
      <c r="A196" s="54">
        <v>14</v>
      </c>
      <c r="B196" s="85" t="s">
        <v>1602</v>
      </c>
      <c r="C196" s="86" t="s">
        <v>1603</v>
      </c>
      <c r="D196" s="87" t="s">
        <v>569</v>
      </c>
      <c r="E196" s="54"/>
      <c r="F196" s="54"/>
      <c r="G196" s="54"/>
      <c r="H196" s="54"/>
      <c r="I196" s="15"/>
    </row>
    <row r="197" spans="1:9" s="12" customFormat="1" ht="20.100000000000001" customHeight="1" x14ac:dyDescent="0.2">
      <c r="A197" s="54">
        <v>15</v>
      </c>
      <c r="B197" s="85" t="s">
        <v>1604</v>
      </c>
      <c r="C197" s="86" t="s">
        <v>1605</v>
      </c>
      <c r="D197" s="87" t="s">
        <v>569</v>
      </c>
      <c r="E197" s="54"/>
      <c r="F197" s="54"/>
      <c r="G197" s="54"/>
      <c r="H197" s="54"/>
      <c r="I197" s="46"/>
    </row>
    <row r="198" spans="1:9" s="12" customFormat="1" ht="20.100000000000001" customHeight="1" x14ac:dyDescent="0.2">
      <c r="A198" s="54">
        <v>16</v>
      </c>
      <c r="B198" s="85" t="s">
        <v>1606</v>
      </c>
      <c r="C198" s="86" t="s">
        <v>1607</v>
      </c>
      <c r="D198" s="87" t="s">
        <v>274</v>
      </c>
      <c r="E198" s="54"/>
      <c r="F198" s="54"/>
      <c r="G198" s="54"/>
      <c r="H198" s="54"/>
      <c r="I198" s="49"/>
    </row>
    <row r="199" spans="1:9" s="12" customFormat="1" ht="20.100000000000001" customHeight="1" x14ac:dyDescent="0.2">
      <c r="A199" s="54">
        <v>17</v>
      </c>
      <c r="B199" s="85" t="s">
        <v>1608</v>
      </c>
      <c r="C199" s="86" t="s">
        <v>839</v>
      </c>
      <c r="D199" s="87" t="s">
        <v>274</v>
      </c>
      <c r="E199" s="54"/>
      <c r="F199" s="54"/>
      <c r="G199" s="54"/>
      <c r="H199" s="54"/>
      <c r="I199" s="15"/>
    </row>
    <row r="200" spans="1:9" s="12" customFormat="1" ht="20.100000000000001" customHeight="1" x14ac:dyDescent="0.2">
      <c r="A200" s="54">
        <v>18</v>
      </c>
      <c r="B200" s="85" t="s">
        <v>1609</v>
      </c>
      <c r="C200" s="86" t="s">
        <v>1610</v>
      </c>
      <c r="D200" s="87" t="s">
        <v>180</v>
      </c>
      <c r="E200" s="54"/>
      <c r="F200" s="54"/>
      <c r="G200" s="54"/>
      <c r="H200" s="54"/>
      <c r="I200" s="15"/>
    </row>
    <row r="201" spans="1:9" s="12" customFormat="1" ht="20.100000000000001" customHeight="1" x14ac:dyDescent="0.2">
      <c r="A201" s="54">
        <v>19</v>
      </c>
      <c r="B201" s="85" t="s">
        <v>1611</v>
      </c>
      <c r="C201" s="86" t="s">
        <v>1612</v>
      </c>
      <c r="D201" s="87" t="s">
        <v>14</v>
      </c>
      <c r="E201" s="54"/>
      <c r="F201" s="54"/>
      <c r="G201" s="54"/>
      <c r="H201" s="54"/>
      <c r="I201" s="15"/>
    </row>
    <row r="202" spans="1:9" s="12" customFormat="1" ht="20.100000000000001" customHeight="1" x14ac:dyDescent="0.2">
      <c r="A202" s="54">
        <v>20</v>
      </c>
      <c r="B202" s="85" t="s">
        <v>1613</v>
      </c>
      <c r="C202" s="86" t="s">
        <v>1614</v>
      </c>
      <c r="D202" s="87" t="s">
        <v>189</v>
      </c>
      <c r="E202" s="54"/>
      <c r="F202" s="54"/>
      <c r="G202" s="54"/>
      <c r="H202" s="54"/>
      <c r="I202" s="15"/>
    </row>
    <row r="203" spans="1:9" s="12" customFormat="1" ht="20.100000000000001" customHeight="1" x14ac:dyDescent="0.2">
      <c r="A203" s="54">
        <v>21</v>
      </c>
      <c r="B203" s="85" t="s">
        <v>1615</v>
      </c>
      <c r="C203" s="86" t="s">
        <v>1616</v>
      </c>
      <c r="D203" s="87" t="s">
        <v>192</v>
      </c>
      <c r="E203" s="54"/>
      <c r="F203" s="54"/>
      <c r="G203" s="54"/>
      <c r="H203" s="54"/>
      <c r="I203" s="38"/>
    </row>
    <row r="204" spans="1:9" s="12" customFormat="1" ht="20.100000000000001" customHeight="1" x14ac:dyDescent="0.2">
      <c r="A204" s="54">
        <v>22</v>
      </c>
      <c r="B204" s="85" t="s">
        <v>1617</v>
      </c>
      <c r="C204" s="86" t="s">
        <v>1618</v>
      </c>
      <c r="D204" s="87" t="s">
        <v>87</v>
      </c>
      <c r="E204" s="54"/>
      <c r="F204" s="54"/>
      <c r="G204" s="54"/>
      <c r="H204" s="54"/>
      <c r="I204" s="38"/>
    </row>
    <row r="205" spans="1:9" s="12" customFormat="1" ht="20.100000000000001" customHeight="1" x14ac:dyDescent="0.2">
      <c r="A205" s="54">
        <v>23</v>
      </c>
      <c r="B205" s="85" t="s">
        <v>1619</v>
      </c>
      <c r="C205" s="86" t="s">
        <v>1620</v>
      </c>
      <c r="D205" s="87" t="s">
        <v>1523</v>
      </c>
      <c r="E205" s="54"/>
      <c r="F205" s="54"/>
      <c r="G205" s="54"/>
      <c r="H205" s="54"/>
      <c r="I205" s="38"/>
    </row>
    <row r="206" spans="1:9" s="12" customFormat="1" ht="20.100000000000001" customHeight="1" x14ac:dyDescent="0.2">
      <c r="A206" s="54">
        <v>24</v>
      </c>
      <c r="B206" s="85" t="s">
        <v>1621</v>
      </c>
      <c r="C206" s="86" t="s">
        <v>1622</v>
      </c>
      <c r="D206" s="87" t="s">
        <v>654</v>
      </c>
      <c r="E206" s="54"/>
      <c r="F206" s="54"/>
      <c r="G206" s="54"/>
      <c r="H206" s="54"/>
      <c r="I206" s="38"/>
    </row>
    <row r="207" spans="1:9" s="12" customFormat="1" ht="20.100000000000001" customHeight="1" x14ac:dyDescent="0.2">
      <c r="A207" s="54">
        <v>25</v>
      </c>
      <c r="B207" s="85" t="s">
        <v>1623</v>
      </c>
      <c r="C207" s="86" t="s">
        <v>415</v>
      </c>
      <c r="D207" s="87" t="s">
        <v>473</v>
      </c>
      <c r="E207" s="54"/>
      <c r="F207" s="54"/>
      <c r="G207" s="54"/>
      <c r="H207" s="54"/>
      <c r="I207" s="38"/>
    </row>
    <row r="208" spans="1:9" s="12" customFormat="1" ht="20.100000000000001" customHeight="1" x14ac:dyDescent="0.2">
      <c r="A208" s="54">
        <v>26</v>
      </c>
      <c r="B208" s="85" t="s">
        <v>1624</v>
      </c>
      <c r="C208" s="86" t="s">
        <v>1625</v>
      </c>
      <c r="D208" s="87" t="s">
        <v>730</v>
      </c>
      <c r="E208" s="54"/>
      <c r="F208" s="54"/>
      <c r="G208" s="54"/>
      <c r="H208" s="54"/>
      <c r="I208" s="38"/>
    </row>
    <row r="209" spans="1:9" s="12" customFormat="1" ht="20.100000000000001" customHeight="1" x14ac:dyDescent="0.2">
      <c r="A209" s="54">
        <v>27</v>
      </c>
      <c r="B209" s="85" t="s">
        <v>1626</v>
      </c>
      <c r="C209" s="86" t="s">
        <v>1627</v>
      </c>
      <c r="D209" s="87" t="s">
        <v>484</v>
      </c>
      <c r="E209" s="54"/>
      <c r="F209" s="54"/>
      <c r="G209" s="54"/>
      <c r="H209" s="54"/>
      <c r="I209" s="38"/>
    </row>
    <row r="210" spans="1:9" s="12" customFormat="1" ht="20.100000000000001" customHeight="1" x14ac:dyDescent="0.2">
      <c r="A210" s="54">
        <v>28</v>
      </c>
      <c r="B210" s="85" t="s">
        <v>1628</v>
      </c>
      <c r="C210" s="86" t="s">
        <v>1385</v>
      </c>
      <c r="D210" s="87" t="s">
        <v>1463</v>
      </c>
      <c r="E210" s="54"/>
      <c r="F210" s="54"/>
      <c r="G210" s="54"/>
      <c r="H210" s="54"/>
      <c r="I210" s="38"/>
    </row>
    <row r="211" spans="1:9" s="12" customFormat="1" ht="20.100000000000001" customHeight="1" x14ac:dyDescent="0.2">
      <c r="A211" s="54">
        <v>29</v>
      </c>
      <c r="B211" s="85" t="s">
        <v>1629</v>
      </c>
      <c r="C211" s="86" t="s">
        <v>1486</v>
      </c>
      <c r="D211" s="87" t="s">
        <v>1630</v>
      </c>
      <c r="E211" s="54"/>
      <c r="F211" s="54"/>
      <c r="G211" s="54"/>
      <c r="H211" s="54"/>
      <c r="I211" s="38"/>
    </row>
    <row r="212" spans="1:9" s="12" customFormat="1" ht="20.100000000000001" customHeight="1" x14ac:dyDescent="0.2">
      <c r="A212" s="54">
        <v>30</v>
      </c>
      <c r="B212" s="85" t="s">
        <v>1631</v>
      </c>
      <c r="C212" s="86" t="s">
        <v>1632</v>
      </c>
      <c r="D212" s="87" t="s">
        <v>1633</v>
      </c>
      <c r="E212" s="54"/>
      <c r="F212" s="54"/>
      <c r="G212" s="54"/>
      <c r="H212" s="54"/>
      <c r="I212" s="38"/>
    </row>
    <row r="213" spans="1:9" s="12" customFormat="1" ht="20.100000000000001" customHeight="1" x14ac:dyDescent="0.2">
      <c r="A213" s="54">
        <v>31</v>
      </c>
      <c r="B213" s="85" t="s">
        <v>1635</v>
      </c>
      <c r="C213" s="86" t="s">
        <v>1636</v>
      </c>
      <c r="D213" s="87" t="s">
        <v>1637</v>
      </c>
      <c r="E213" s="54"/>
      <c r="F213" s="54"/>
      <c r="G213" s="54"/>
      <c r="H213" s="54"/>
      <c r="I213" s="38"/>
    </row>
    <row r="214" spans="1:9" s="12" customFormat="1" ht="20.100000000000001" customHeight="1" x14ac:dyDescent="0.2">
      <c r="A214" s="54">
        <v>32</v>
      </c>
      <c r="B214" s="85" t="s">
        <v>1638</v>
      </c>
      <c r="C214" s="86" t="s">
        <v>1522</v>
      </c>
      <c r="D214" s="87" t="s">
        <v>1637</v>
      </c>
      <c r="E214" s="54"/>
      <c r="F214" s="54"/>
      <c r="G214" s="54"/>
      <c r="H214" s="54"/>
      <c r="I214" s="38"/>
    </row>
    <row r="215" spans="1:9" s="12" customFormat="1" ht="20.100000000000001" customHeight="1" x14ac:dyDescent="0.2">
      <c r="A215" s="54">
        <v>33</v>
      </c>
      <c r="B215" s="85" t="s">
        <v>1640</v>
      </c>
      <c r="C215" s="86" t="s">
        <v>1641</v>
      </c>
      <c r="D215" s="87" t="s">
        <v>1642</v>
      </c>
      <c r="E215" s="54"/>
      <c r="F215" s="54"/>
      <c r="G215" s="54"/>
      <c r="H215" s="54"/>
      <c r="I215" s="38"/>
    </row>
    <row r="216" spans="1:9" s="12" customFormat="1" ht="20.100000000000001" customHeight="1" x14ac:dyDescent="0.2">
      <c r="A216" s="54">
        <v>34</v>
      </c>
      <c r="B216" s="85" t="s">
        <v>1643</v>
      </c>
      <c r="C216" s="86" t="s">
        <v>1644</v>
      </c>
      <c r="D216" s="87" t="s">
        <v>1642</v>
      </c>
      <c r="E216" s="54"/>
      <c r="F216" s="54"/>
      <c r="G216" s="54"/>
      <c r="H216" s="54"/>
      <c r="I216" s="38"/>
    </row>
    <row r="217" spans="1:9" s="12" customFormat="1" ht="20.100000000000001" customHeight="1" x14ac:dyDescent="0.2">
      <c r="A217" s="54">
        <v>35</v>
      </c>
      <c r="B217" s="85" t="s">
        <v>1645</v>
      </c>
      <c r="C217" s="86" t="s">
        <v>1646</v>
      </c>
      <c r="D217" s="87" t="s">
        <v>51</v>
      </c>
      <c r="E217" s="54"/>
      <c r="F217" s="54"/>
      <c r="G217" s="54"/>
      <c r="H217" s="54"/>
      <c r="I217" s="38"/>
    </row>
    <row r="218" spans="1:9" s="12" customFormat="1" ht="20.100000000000001" customHeight="1" x14ac:dyDescent="0.2">
      <c r="A218" s="54">
        <v>36</v>
      </c>
      <c r="B218" s="85" t="s">
        <v>1647</v>
      </c>
      <c r="C218" s="86" t="s">
        <v>1648</v>
      </c>
      <c r="D218" s="87" t="s">
        <v>51</v>
      </c>
      <c r="E218" s="54"/>
      <c r="F218" s="54"/>
      <c r="G218" s="54"/>
      <c r="H218" s="54"/>
      <c r="I218" s="38"/>
    </row>
    <row r="219" spans="1:9" s="12" customFormat="1" ht="20.100000000000001" customHeight="1" x14ac:dyDescent="0.2">
      <c r="A219" s="54">
        <v>37</v>
      </c>
      <c r="B219" s="85" t="s">
        <v>1649</v>
      </c>
      <c r="C219" s="86" t="s">
        <v>1580</v>
      </c>
      <c r="D219" s="87" t="s">
        <v>1650</v>
      </c>
      <c r="E219" s="54"/>
      <c r="F219" s="54"/>
      <c r="G219" s="54"/>
      <c r="H219" s="54"/>
      <c r="I219" s="38"/>
    </row>
    <row r="220" spans="1:9" s="12" customFormat="1" ht="20.100000000000001" customHeight="1" x14ac:dyDescent="0.2">
      <c r="A220" s="54">
        <v>38</v>
      </c>
      <c r="B220" s="85" t="s">
        <v>1651</v>
      </c>
      <c r="C220" s="86" t="s">
        <v>1652</v>
      </c>
      <c r="D220" s="87" t="s">
        <v>1568</v>
      </c>
      <c r="E220" s="54"/>
      <c r="F220" s="54"/>
      <c r="G220" s="54"/>
      <c r="H220" s="54"/>
      <c r="I220" s="38"/>
    </row>
    <row r="221" spans="1:9" s="12" customFormat="1" ht="20.100000000000001" customHeight="1" x14ac:dyDescent="0.2">
      <c r="A221" s="54">
        <v>39</v>
      </c>
      <c r="B221" s="85" t="s">
        <v>1653</v>
      </c>
      <c r="C221" s="86" t="s">
        <v>1654</v>
      </c>
      <c r="D221" s="87" t="s">
        <v>334</v>
      </c>
      <c r="E221" s="54"/>
      <c r="F221" s="54"/>
      <c r="G221" s="54"/>
      <c r="H221" s="54"/>
      <c r="I221" s="38"/>
    </row>
    <row r="222" spans="1:9" ht="24.95" customHeight="1" thickBot="1" x14ac:dyDescent="0.35">
      <c r="C222" s="126" t="s">
        <v>26</v>
      </c>
      <c r="D222" s="126"/>
      <c r="E222" s="127"/>
      <c r="F222" s="127"/>
      <c r="G222" s="127"/>
      <c r="H222" s="127"/>
      <c r="I222" s="127"/>
    </row>
    <row r="223" spans="1:9" ht="24.95" customHeight="1" x14ac:dyDescent="0.25">
      <c r="C223" s="128" t="s">
        <v>27</v>
      </c>
      <c r="D223" s="27"/>
      <c r="E223" s="142" t="s">
        <v>21</v>
      </c>
      <c r="F223" s="143"/>
      <c r="G223" s="123" t="s">
        <v>22</v>
      </c>
      <c r="H223" s="124"/>
      <c r="I223" s="134" t="s">
        <v>23</v>
      </c>
    </row>
    <row r="224" spans="1:9" s="12" customFormat="1" ht="24.95" customHeight="1" x14ac:dyDescent="0.2">
      <c r="C224" s="129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35"/>
    </row>
    <row r="225" spans="1:9" ht="24.95" customHeight="1" x14ac:dyDescent="0.25">
      <c r="C225" s="35" t="s">
        <v>30</v>
      </c>
      <c r="D225" s="67"/>
      <c r="E225" s="54"/>
      <c r="F225" s="101"/>
      <c r="G225" s="54"/>
      <c r="H225" s="101"/>
      <c r="I225" s="20"/>
    </row>
    <row r="226" spans="1:9" ht="24.95" customHeight="1" x14ac:dyDescent="0.25">
      <c r="C226" s="35" t="s">
        <v>31</v>
      </c>
      <c r="D226" s="67"/>
      <c r="E226" s="54"/>
      <c r="F226" s="101"/>
      <c r="G226" s="54"/>
      <c r="H226" s="101"/>
      <c r="I226" s="20"/>
    </row>
    <row r="227" spans="1:9" ht="24.95" customHeight="1" x14ac:dyDescent="0.25">
      <c r="C227" s="35" t="s">
        <v>32</v>
      </c>
      <c r="D227" s="67"/>
      <c r="E227" s="54"/>
      <c r="F227" s="101"/>
      <c r="G227" s="54"/>
      <c r="H227" s="101"/>
      <c r="I227" s="20"/>
    </row>
    <row r="228" spans="1:9" ht="24.95" customHeight="1" x14ac:dyDescent="0.25">
      <c r="C228" s="35" t="s">
        <v>34</v>
      </c>
      <c r="D228" s="67"/>
      <c r="E228" s="54"/>
      <c r="F228" s="101"/>
      <c r="G228" s="54"/>
      <c r="H228" s="101"/>
      <c r="I228" s="20"/>
    </row>
    <row r="229" spans="1:9" ht="24.95" customHeight="1" x14ac:dyDescent="0.25">
      <c r="C229" s="35" t="s">
        <v>35</v>
      </c>
      <c r="D229" s="67"/>
      <c r="E229" s="54"/>
      <c r="F229" s="101"/>
      <c r="G229" s="54"/>
      <c r="H229" s="101"/>
      <c r="I229" s="20"/>
    </row>
    <row r="230" spans="1:9" ht="24.95" customHeight="1" thickBot="1" x14ac:dyDescent="0.3">
      <c r="C230" s="36" t="s">
        <v>758</v>
      </c>
      <c r="D230" s="29"/>
      <c r="E230" s="106"/>
      <c r="F230" s="102"/>
      <c r="G230" s="106"/>
      <c r="H230" s="102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13" t="s">
        <v>62</v>
      </c>
      <c r="F232" s="113"/>
      <c r="G232" s="113"/>
      <c r="H232" s="113"/>
      <c r="I232" s="113"/>
    </row>
    <row r="233" spans="1:9" ht="18" customHeight="1" x14ac:dyDescent="0.25">
      <c r="A233" s="111" t="s">
        <v>22</v>
      </c>
      <c r="B233" s="111"/>
      <c r="C233" s="111"/>
      <c r="D233" s="111" t="s">
        <v>21</v>
      </c>
      <c r="E233" s="111"/>
      <c r="F233" s="111"/>
      <c r="G233" s="111"/>
      <c r="H233" s="111" t="s">
        <v>37</v>
      </c>
      <c r="I233" s="111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5"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  <mergeCell ref="I148:I149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A90:D90"/>
    <mergeCell ref="E90:I90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E62:I62"/>
    <mergeCell ref="A88:D88"/>
    <mergeCell ref="E88:I88"/>
    <mergeCell ref="A89:D89"/>
    <mergeCell ref="E89:I89"/>
    <mergeCell ref="C52:I52"/>
    <mergeCell ref="C53:C54"/>
    <mergeCell ref="E53:F53"/>
    <mergeCell ref="G53:H53"/>
    <mergeCell ref="I53:I54"/>
    <mergeCell ref="A10:A11"/>
    <mergeCell ref="C10:D11"/>
    <mergeCell ref="E10:F10"/>
    <mergeCell ref="G10:H10"/>
    <mergeCell ref="I10:I11"/>
    <mergeCell ref="D68:G68"/>
    <mergeCell ref="H68:I68"/>
    <mergeCell ref="A68:C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2771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44"/>
      <c r="B11" s="40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14">
        <v>1</v>
      </c>
      <c r="B12" s="85" t="s">
        <v>1655</v>
      </c>
      <c r="C12" s="86" t="s">
        <v>173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1656</v>
      </c>
      <c r="C13" s="86" t="s">
        <v>1657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1658</v>
      </c>
      <c r="C14" s="86" t="s">
        <v>933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1659</v>
      </c>
      <c r="C15" s="86" t="s">
        <v>340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1660</v>
      </c>
      <c r="C16" s="86" t="s">
        <v>10</v>
      </c>
      <c r="D16" s="87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1661</v>
      </c>
      <c r="C17" s="86" t="s">
        <v>1662</v>
      </c>
      <c r="D17" s="87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1663</v>
      </c>
      <c r="C18" s="86" t="s">
        <v>756</v>
      </c>
      <c r="D18" s="87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1665</v>
      </c>
      <c r="C19" s="86" t="s">
        <v>54</v>
      </c>
      <c r="D19" s="87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1666</v>
      </c>
      <c r="C20" s="86" t="s">
        <v>216</v>
      </c>
      <c r="D20" s="87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1667</v>
      </c>
      <c r="C21" s="86" t="s">
        <v>1668</v>
      </c>
      <c r="D21" s="87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1669</v>
      </c>
      <c r="C22" s="86" t="s">
        <v>663</v>
      </c>
      <c r="D22" s="87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1670</v>
      </c>
      <c r="C23" s="86" t="s">
        <v>931</v>
      </c>
      <c r="D23" s="87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1671</v>
      </c>
      <c r="C24" s="86" t="s">
        <v>216</v>
      </c>
      <c r="D24" s="87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1672</v>
      </c>
      <c r="C25" s="86" t="s">
        <v>1673</v>
      </c>
      <c r="D25" s="87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1675</v>
      </c>
      <c r="C26" s="86" t="s">
        <v>563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1676</v>
      </c>
      <c r="C27" s="86" t="s">
        <v>1677</v>
      </c>
      <c r="D27" s="87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1678</v>
      </c>
      <c r="C28" s="86" t="s">
        <v>203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1679</v>
      </c>
      <c r="C29" s="86" t="s">
        <v>1229</v>
      </c>
      <c r="D29" s="87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1680</v>
      </c>
      <c r="C30" s="86" t="s">
        <v>970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1681</v>
      </c>
      <c r="C31" s="86" t="s">
        <v>1682</v>
      </c>
      <c r="D31" s="87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1683</v>
      </c>
      <c r="C32" s="86" t="s">
        <v>1049</v>
      </c>
      <c r="D32" s="87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1685</v>
      </c>
      <c r="C33" s="86" t="s">
        <v>1601</v>
      </c>
      <c r="D33" s="87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1686</v>
      </c>
      <c r="C34" s="86" t="s">
        <v>1687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1688</v>
      </c>
      <c r="C35" s="86" t="s">
        <v>1689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1690</v>
      </c>
      <c r="C36" s="86" t="s">
        <v>1691</v>
      </c>
      <c r="D36" s="87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1692</v>
      </c>
      <c r="C37" s="86" t="s">
        <v>1693</v>
      </c>
      <c r="D37" s="87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1694</v>
      </c>
      <c r="C38" s="86" t="s">
        <v>1695</v>
      </c>
      <c r="D38" s="87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1696</v>
      </c>
      <c r="C39" s="86" t="s">
        <v>493</v>
      </c>
      <c r="D39" s="87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1697</v>
      </c>
      <c r="C40" s="86" t="s">
        <v>841</v>
      </c>
      <c r="D40" s="87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1698</v>
      </c>
      <c r="C41" s="86" t="s">
        <v>1699</v>
      </c>
      <c r="D41" s="87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1700</v>
      </c>
      <c r="C42" s="86" t="s">
        <v>247</v>
      </c>
      <c r="D42" s="87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1701</v>
      </c>
      <c r="C43" s="86" t="s">
        <v>42</v>
      </c>
      <c r="D43" s="87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1702</v>
      </c>
      <c r="C44" s="86" t="s">
        <v>1703</v>
      </c>
      <c r="D44" s="87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1704</v>
      </c>
      <c r="C45" s="86" t="s">
        <v>945</v>
      </c>
      <c r="D45" s="87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1705</v>
      </c>
      <c r="C46" s="86" t="s">
        <v>1706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1707</v>
      </c>
      <c r="C47" s="86" t="s">
        <v>841</v>
      </c>
      <c r="D47" s="87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1708</v>
      </c>
      <c r="C48" s="86" t="s">
        <v>1075</v>
      </c>
      <c r="D48" s="87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1709</v>
      </c>
      <c r="C49" s="86" t="s">
        <v>1710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1711</v>
      </c>
      <c r="C50" s="86" t="s">
        <v>1712</v>
      </c>
      <c r="D50" s="87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1713</v>
      </c>
      <c r="C51" s="86" t="s">
        <v>108</v>
      </c>
      <c r="D51" s="87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1714</v>
      </c>
      <c r="C52" s="86" t="s">
        <v>816</v>
      </c>
      <c r="D52" s="87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1715</v>
      </c>
      <c r="C53" s="86" t="s">
        <v>214</v>
      </c>
      <c r="D53" s="87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1717</v>
      </c>
      <c r="C54" s="86" t="s">
        <v>124</v>
      </c>
      <c r="D54" s="87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1718</v>
      </c>
      <c r="C55" s="86" t="s">
        <v>614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1719</v>
      </c>
      <c r="C56" s="86" t="s">
        <v>415</v>
      </c>
      <c r="D56" s="87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5" t="s">
        <v>1720</v>
      </c>
      <c r="C57" s="86" t="s">
        <v>197</v>
      </c>
      <c r="D57" s="87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5" t="s">
        <v>1721</v>
      </c>
      <c r="C58" s="86" t="s">
        <v>415</v>
      </c>
      <c r="D58" s="87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1722</v>
      </c>
      <c r="C59" s="86" t="s">
        <v>124</v>
      </c>
      <c r="D59" s="87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1723</v>
      </c>
      <c r="C60" s="86" t="s">
        <v>1724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1725</v>
      </c>
      <c r="C61" s="86" t="s">
        <v>349</v>
      </c>
      <c r="D61" s="87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5" t="s">
        <v>1726</v>
      </c>
      <c r="C62" s="86" t="s">
        <v>816</v>
      </c>
      <c r="D62" s="87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26" t="s">
        <v>26</v>
      </c>
      <c r="D63" s="126"/>
      <c r="E63" s="127"/>
      <c r="F63" s="127"/>
      <c r="G63" s="127"/>
      <c r="H63" s="127"/>
      <c r="I63" s="127"/>
    </row>
    <row r="64" spans="1:9" ht="24.95" customHeight="1" x14ac:dyDescent="0.25">
      <c r="C64" s="147" t="s">
        <v>27</v>
      </c>
      <c r="D64" s="27"/>
      <c r="E64" s="130" t="s">
        <v>21</v>
      </c>
      <c r="F64" s="131"/>
      <c r="G64" s="130" t="s">
        <v>22</v>
      </c>
      <c r="H64" s="131"/>
      <c r="I64" s="145" t="s">
        <v>23</v>
      </c>
    </row>
    <row r="65" spans="1:9" s="12" customFormat="1" ht="24.95" customHeight="1" x14ac:dyDescent="0.2">
      <c r="C65" s="148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46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13" t="s">
        <v>2793</v>
      </c>
      <c r="F73" s="113"/>
      <c r="G73" s="113"/>
      <c r="H73" s="113"/>
      <c r="I73" s="113"/>
    </row>
    <row r="74" spans="1:9" ht="18" customHeight="1" x14ac:dyDescent="0.25">
      <c r="A74" s="111" t="s">
        <v>22</v>
      </c>
      <c r="B74" s="111"/>
      <c r="C74" s="111"/>
      <c r="D74" s="111" t="s">
        <v>21</v>
      </c>
      <c r="E74" s="111"/>
      <c r="F74" s="111"/>
      <c r="G74" s="111"/>
      <c r="H74" s="111" t="s">
        <v>37</v>
      </c>
      <c r="I74" s="111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3" customFormat="1" ht="18" customHeight="1" x14ac:dyDescent="0.2">
      <c r="D79" s="111" t="s">
        <v>2829</v>
      </c>
      <c r="E79" s="111"/>
      <c r="F79" s="111"/>
      <c r="G79" s="111"/>
      <c r="H79" s="111" t="s">
        <v>2830</v>
      </c>
      <c r="I79" s="111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9:G79"/>
    <mergeCell ref="H79:I79"/>
    <mergeCell ref="H74:I74"/>
    <mergeCell ref="D74:G74"/>
    <mergeCell ref="A74:C74"/>
    <mergeCell ref="E73:I73"/>
    <mergeCell ref="I64:I65"/>
    <mergeCell ref="G64:H64"/>
    <mergeCell ref="E64:F64"/>
    <mergeCell ref="C64:C65"/>
    <mergeCell ref="A6:I6"/>
    <mergeCell ref="A2:D2"/>
    <mergeCell ref="E2:I2"/>
    <mergeCell ref="A3:D3"/>
    <mergeCell ref="E3:I3"/>
    <mergeCell ref="A5:D5"/>
    <mergeCell ref="E4:I4"/>
    <mergeCell ref="A4:D4"/>
    <mergeCell ref="C63:I63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2772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1727</v>
      </c>
      <c r="C12" s="86" t="s">
        <v>170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1728</v>
      </c>
      <c r="C13" s="86" t="s">
        <v>170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1729</v>
      </c>
      <c r="C14" s="86" t="s">
        <v>1006</v>
      </c>
      <c r="D14" s="87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1730</v>
      </c>
      <c r="C15" s="86" t="s">
        <v>1731</v>
      </c>
      <c r="D15" s="87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1732</v>
      </c>
      <c r="C16" s="86" t="s">
        <v>173</v>
      </c>
      <c r="D16" s="87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1734</v>
      </c>
      <c r="C17" s="86" t="s">
        <v>1006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1735</v>
      </c>
      <c r="C18" s="86" t="s">
        <v>392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1736</v>
      </c>
      <c r="C19" s="86" t="s">
        <v>124</v>
      </c>
      <c r="D19" s="87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1737</v>
      </c>
      <c r="C20" s="86" t="s">
        <v>450</v>
      </c>
      <c r="D20" s="87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1738</v>
      </c>
      <c r="C21" s="86" t="s">
        <v>345</v>
      </c>
      <c r="D21" s="87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1739</v>
      </c>
      <c r="C22" s="86" t="s">
        <v>1740</v>
      </c>
      <c r="D22" s="87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1741</v>
      </c>
      <c r="C23" s="86" t="s">
        <v>1742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1743</v>
      </c>
      <c r="C24" s="86" t="s">
        <v>1744</v>
      </c>
      <c r="D24" s="87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1745</v>
      </c>
      <c r="C25" s="86" t="s">
        <v>1616</v>
      </c>
      <c r="D25" s="87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1746</v>
      </c>
      <c r="C26" s="86" t="s">
        <v>1747</v>
      </c>
      <c r="D26" s="87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1749</v>
      </c>
      <c r="C27" s="86" t="s">
        <v>42</v>
      </c>
      <c r="D27" s="87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1750</v>
      </c>
      <c r="C28" s="86" t="s">
        <v>314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1751</v>
      </c>
      <c r="C29" s="86" t="s">
        <v>574</v>
      </c>
      <c r="D29" s="87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1752</v>
      </c>
      <c r="C30" s="86" t="s">
        <v>1166</v>
      </c>
      <c r="D30" s="87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1754</v>
      </c>
      <c r="C31" s="86" t="s">
        <v>413</v>
      </c>
      <c r="D31" s="87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1755</v>
      </c>
      <c r="C32" s="86" t="s">
        <v>1756</v>
      </c>
      <c r="D32" s="87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1758</v>
      </c>
      <c r="C33" s="86" t="s">
        <v>1759</v>
      </c>
      <c r="D33" s="87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1761</v>
      </c>
      <c r="C34" s="86" t="s">
        <v>1202</v>
      </c>
      <c r="D34" s="87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1762</v>
      </c>
      <c r="C35" s="86" t="s">
        <v>44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1763</v>
      </c>
      <c r="C36" s="86" t="s">
        <v>1764</v>
      </c>
      <c r="D36" s="87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1765</v>
      </c>
      <c r="C37" s="86" t="s">
        <v>1766</v>
      </c>
      <c r="D37" s="87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1767</v>
      </c>
      <c r="C38" s="86" t="s">
        <v>1768</v>
      </c>
      <c r="D38" s="87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1769</v>
      </c>
      <c r="C39" s="86" t="s">
        <v>1770</v>
      </c>
      <c r="D39" s="87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1771</v>
      </c>
      <c r="C40" s="86" t="s">
        <v>345</v>
      </c>
      <c r="D40" s="87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1772</v>
      </c>
      <c r="C41" s="86" t="s">
        <v>1773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1774</v>
      </c>
      <c r="C42" s="86" t="s">
        <v>1775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1776</v>
      </c>
      <c r="C43" s="86" t="s">
        <v>129</v>
      </c>
      <c r="D43" s="87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1777</v>
      </c>
      <c r="C44" s="86" t="s">
        <v>1778</v>
      </c>
      <c r="D44" s="87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1779</v>
      </c>
      <c r="C45" s="86" t="s">
        <v>1780</v>
      </c>
      <c r="D45" s="87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1781</v>
      </c>
      <c r="C46" s="86" t="s">
        <v>1782</v>
      </c>
      <c r="D46" s="87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1783</v>
      </c>
      <c r="C47" s="86" t="s">
        <v>1784</v>
      </c>
      <c r="D47" s="87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1785</v>
      </c>
      <c r="C48" s="86" t="s">
        <v>816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1786</v>
      </c>
      <c r="C49" s="86" t="s">
        <v>1787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1788</v>
      </c>
      <c r="C50" s="86" t="s">
        <v>1789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1790</v>
      </c>
      <c r="C51" s="86" t="s">
        <v>1791</v>
      </c>
      <c r="D51" s="87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1792</v>
      </c>
      <c r="C52" s="86" t="s">
        <v>1793</v>
      </c>
      <c r="D52" s="87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1794</v>
      </c>
      <c r="C53" s="86" t="s">
        <v>1795</v>
      </c>
      <c r="D53" s="87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1796</v>
      </c>
      <c r="C54" s="86" t="s">
        <v>1797</v>
      </c>
      <c r="D54" s="87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1799</v>
      </c>
      <c r="C55" s="86" t="s">
        <v>1051</v>
      </c>
      <c r="D55" s="87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1800</v>
      </c>
      <c r="C56" s="86" t="s">
        <v>211</v>
      </c>
      <c r="D56" s="87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1801</v>
      </c>
      <c r="C57" s="86" t="s">
        <v>1802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1803</v>
      </c>
      <c r="C58" s="86" t="s">
        <v>841</v>
      </c>
      <c r="D58" s="87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1804</v>
      </c>
      <c r="C59" s="86" t="s">
        <v>1805</v>
      </c>
      <c r="D59" s="87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5" t="s">
        <v>1806</v>
      </c>
      <c r="C60" s="86" t="s">
        <v>1807</v>
      </c>
      <c r="D60" s="87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1809</v>
      </c>
      <c r="C61" s="86" t="s">
        <v>1810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1811</v>
      </c>
      <c r="C62" s="86" t="s">
        <v>1812</v>
      </c>
      <c r="D62" s="87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1813</v>
      </c>
      <c r="C63" s="86" t="s">
        <v>203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1814</v>
      </c>
      <c r="C64" s="86" t="s">
        <v>614</v>
      </c>
      <c r="D64" s="87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1815</v>
      </c>
      <c r="C65" s="86" t="s">
        <v>561</v>
      </c>
      <c r="D65" s="87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5" t="s">
        <v>1817</v>
      </c>
      <c r="C66" s="86" t="s">
        <v>1818</v>
      </c>
      <c r="D66" s="87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126" t="s">
        <v>26</v>
      </c>
      <c r="D67" s="126"/>
      <c r="E67" s="127"/>
      <c r="F67" s="127"/>
      <c r="G67" s="127"/>
      <c r="H67" s="127"/>
      <c r="I67" s="127"/>
    </row>
    <row r="68" spans="1:9" ht="24.95" customHeight="1" x14ac:dyDescent="0.25">
      <c r="C68" s="128" t="s">
        <v>27</v>
      </c>
      <c r="D68" s="27"/>
      <c r="E68" s="130" t="s">
        <v>21</v>
      </c>
      <c r="F68" s="131"/>
      <c r="G68" s="132" t="s">
        <v>22</v>
      </c>
      <c r="H68" s="133"/>
      <c r="I68" s="134" t="s">
        <v>23</v>
      </c>
    </row>
    <row r="69" spans="1:9" s="12" customFormat="1" ht="24.95" customHeight="1" x14ac:dyDescent="0.2">
      <c r="C69" s="129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35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13" t="s">
        <v>2793</v>
      </c>
      <c r="F77" s="113"/>
      <c r="G77" s="113"/>
      <c r="H77" s="113"/>
      <c r="I77" s="113"/>
    </row>
    <row r="78" spans="1:9" ht="18" customHeight="1" x14ac:dyDescent="0.25">
      <c r="A78" s="111" t="s">
        <v>22</v>
      </c>
      <c r="B78" s="111"/>
      <c r="C78" s="111"/>
      <c r="D78" s="111" t="s">
        <v>21</v>
      </c>
      <c r="E78" s="111"/>
      <c r="F78" s="111"/>
      <c r="G78" s="111"/>
      <c r="H78" s="111" t="s">
        <v>37</v>
      </c>
      <c r="I78" s="111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11" t="s">
        <v>2831</v>
      </c>
      <c r="E83" s="111"/>
      <c r="F83" s="111"/>
      <c r="G83" s="111"/>
      <c r="H83" s="111" t="s">
        <v>2832</v>
      </c>
      <c r="I83" s="111"/>
    </row>
    <row r="84" spans="4:9" ht="17.100000000000001" customHeight="1" x14ac:dyDescent="0.25"/>
    <row r="85" spans="4:9" ht="17.100000000000001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2773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92" t="s">
        <v>1820</v>
      </c>
      <c r="C12" s="96" t="s">
        <v>480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2" t="s">
        <v>1821</v>
      </c>
      <c r="C13" s="96" t="s">
        <v>211</v>
      </c>
      <c r="D13" s="87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2" t="s">
        <v>1822</v>
      </c>
      <c r="C14" s="96" t="s">
        <v>1823</v>
      </c>
      <c r="D14" s="87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2" t="s">
        <v>1824</v>
      </c>
      <c r="C15" s="96" t="s">
        <v>580</v>
      </c>
      <c r="D15" s="87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2" t="s">
        <v>1825</v>
      </c>
      <c r="C16" s="96" t="s">
        <v>1826</v>
      </c>
      <c r="D16" s="87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2" t="s">
        <v>1828</v>
      </c>
      <c r="C17" s="96" t="s">
        <v>1829</v>
      </c>
      <c r="D17" s="87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2" t="s">
        <v>1830</v>
      </c>
      <c r="C18" s="96" t="s">
        <v>1831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2" t="s">
        <v>1832</v>
      </c>
      <c r="C19" s="96" t="s">
        <v>1833</v>
      </c>
      <c r="D19" s="87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2" t="s">
        <v>1834</v>
      </c>
      <c r="C20" s="96" t="s">
        <v>1835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2" t="s">
        <v>1836</v>
      </c>
      <c r="C21" s="96" t="s">
        <v>1080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2" t="s">
        <v>1837</v>
      </c>
      <c r="C22" s="96" t="s">
        <v>1075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2" t="s">
        <v>1838</v>
      </c>
      <c r="C23" s="96" t="s">
        <v>1839</v>
      </c>
      <c r="D23" s="87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2" t="s">
        <v>1840</v>
      </c>
      <c r="C24" s="96" t="s">
        <v>1841</v>
      </c>
      <c r="D24" s="87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2" t="s">
        <v>1842</v>
      </c>
      <c r="C25" s="96" t="s">
        <v>798</v>
      </c>
      <c r="D25" s="87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2" t="s">
        <v>1843</v>
      </c>
      <c r="C26" s="96" t="s">
        <v>108</v>
      </c>
      <c r="D26" s="87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2" t="s">
        <v>1844</v>
      </c>
      <c r="C27" s="96" t="s">
        <v>1845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2" t="s">
        <v>1846</v>
      </c>
      <c r="C28" s="96" t="s">
        <v>1847</v>
      </c>
      <c r="D28" s="87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2" t="s">
        <v>1848</v>
      </c>
      <c r="C29" s="96" t="s">
        <v>1849</v>
      </c>
      <c r="D29" s="87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2" t="s">
        <v>1850</v>
      </c>
      <c r="C30" s="96" t="s">
        <v>1851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2" t="s">
        <v>1852</v>
      </c>
      <c r="C31" s="96" t="s">
        <v>42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2" t="s">
        <v>1854</v>
      </c>
      <c r="C32" s="96" t="s">
        <v>1855</v>
      </c>
      <c r="D32" s="87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2" t="s">
        <v>1856</v>
      </c>
      <c r="C33" s="96" t="s">
        <v>1857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2" t="s">
        <v>1858</v>
      </c>
      <c r="C34" s="96" t="s">
        <v>498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2" t="s">
        <v>1859</v>
      </c>
      <c r="C35" s="96" t="s">
        <v>1860</v>
      </c>
      <c r="D35" s="87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2" t="s">
        <v>1862</v>
      </c>
      <c r="C36" s="96" t="s">
        <v>1863</v>
      </c>
      <c r="D36" s="87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2" t="s">
        <v>1865</v>
      </c>
      <c r="C37" s="96" t="s">
        <v>452</v>
      </c>
      <c r="D37" s="87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2" t="s">
        <v>1867</v>
      </c>
      <c r="C38" s="96" t="s">
        <v>137</v>
      </c>
      <c r="D38" s="87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2" t="s">
        <v>1869</v>
      </c>
      <c r="C39" s="96" t="s">
        <v>1229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2" t="s">
        <v>1870</v>
      </c>
      <c r="C40" s="96" t="s">
        <v>203</v>
      </c>
      <c r="D40" s="87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2" t="s">
        <v>1871</v>
      </c>
      <c r="C41" s="96" t="s">
        <v>1872</v>
      </c>
      <c r="D41" s="87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2" t="s">
        <v>1873</v>
      </c>
      <c r="C42" s="96" t="s">
        <v>118</v>
      </c>
      <c r="D42" s="87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2" t="s">
        <v>1874</v>
      </c>
      <c r="C43" s="96" t="s">
        <v>1875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2" t="s">
        <v>1876</v>
      </c>
      <c r="C44" s="96" t="s">
        <v>1877</v>
      </c>
      <c r="D44" s="87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2" t="s">
        <v>1878</v>
      </c>
      <c r="C45" s="96" t="s">
        <v>413</v>
      </c>
      <c r="D45" s="87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2" t="s">
        <v>1879</v>
      </c>
      <c r="C46" s="96" t="s">
        <v>63</v>
      </c>
      <c r="D46" s="87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2" t="s">
        <v>1880</v>
      </c>
      <c r="C47" s="96" t="s">
        <v>1881</v>
      </c>
      <c r="D47" s="87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2" t="s">
        <v>1883</v>
      </c>
      <c r="C48" s="96" t="s">
        <v>258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2" t="s">
        <v>1884</v>
      </c>
      <c r="C49" s="96" t="s">
        <v>1885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2" t="s">
        <v>1886</v>
      </c>
      <c r="C50" s="96" t="s">
        <v>44</v>
      </c>
      <c r="D50" s="87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2" t="s">
        <v>1887</v>
      </c>
      <c r="C51" s="96" t="s">
        <v>970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2" t="s">
        <v>1888</v>
      </c>
      <c r="C52" s="96" t="s">
        <v>1889</v>
      </c>
      <c r="D52" s="87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2" t="s">
        <v>1891</v>
      </c>
      <c r="C53" s="96" t="s">
        <v>1892</v>
      </c>
      <c r="D53" s="87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2" t="s">
        <v>1893</v>
      </c>
      <c r="C54" s="96" t="s">
        <v>1894</v>
      </c>
      <c r="D54" s="87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2" t="s">
        <v>1896</v>
      </c>
      <c r="C55" s="96" t="s">
        <v>1703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2" t="s">
        <v>1897</v>
      </c>
      <c r="C56" s="96" t="s">
        <v>1898</v>
      </c>
      <c r="D56" s="87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2" t="s">
        <v>1900</v>
      </c>
      <c r="C57" s="96" t="s">
        <v>108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2" t="s">
        <v>1901</v>
      </c>
      <c r="C58" s="96" t="s">
        <v>1902</v>
      </c>
      <c r="D58" s="87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2" t="s">
        <v>1903</v>
      </c>
      <c r="C59" s="96" t="s">
        <v>211</v>
      </c>
      <c r="D59" s="87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2" t="s">
        <v>1904</v>
      </c>
      <c r="C60" s="96" t="s">
        <v>1051</v>
      </c>
      <c r="D60" s="87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2" t="s">
        <v>1905</v>
      </c>
      <c r="C61" s="96" t="s">
        <v>1583</v>
      </c>
      <c r="D61" s="87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126" t="s">
        <v>26</v>
      </c>
      <c r="D62" s="126"/>
      <c r="E62" s="127"/>
      <c r="F62" s="127"/>
      <c r="G62" s="127"/>
      <c r="H62" s="127"/>
      <c r="I62" s="127"/>
    </row>
    <row r="63" spans="1:9" ht="24.95" customHeight="1" x14ac:dyDescent="0.25">
      <c r="C63" s="128" t="s">
        <v>27</v>
      </c>
      <c r="D63" s="27"/>
      <c r="E63" s="130" t="s">
        <v>21</v>
      </c>
      <c r="F63" s="131"/>
      <c r="G63" s="132" t="s">
        <v>22</v>
      </c>
      <c r="H63" s="133"/>
      <c r="I63" s="134" t="s">
        <v>23</v>
      </c>
    </row>
    <row r="64" spans="1:9" s="12" customFormat="1" ht="24.95" customHeight="1" x14ac:dyDescent="0.2">
      <c r="C64" s="129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35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13" t="s">
        <v>2793</v>
      </c>
      <c r="F72" s="113"/>
      <c r="G72" s="113"/>
      <c r="H72" s="113"/>
      <c r="I72" s="113"/>
    </row>
    <row r="73" spans="1:9" ht="18" customHeight="1" x14ac:dyDescent="0.25">
      <c r="A73" s="111" t="s">
        <v>22</v>
      </c>
      <c r="B73" s="111"/>
      <c r="C73" s="111"/>
      <c r="D73" s="111" t="s">
        <v>21</v>
      </c>
      <c r="E73" s="111"/>
      <c r="F73" s="111"/>
      <c r="G73" s="111"/>
      <c r="H73" s="111" t="s">
        <v>37</v>
      </c>
      <c r="I73" s="111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11" t="s">
        <v>2833</v>
      </c>
      <c r="E78" s="111"/>
      <c r="F78" s="111"/>
      <c r="G78" s="111"/>
      <c r="H78" s="111" t="s">
        <v>2834</v>
      </c>
      <c r="I78" s="111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C64"/>
    <mergeCell ref="E63:F63"/>
    <mergeCell ref="G63:H63"/>
    <mergeCell ref="I63:I64"/>
    <mergeCell ref="E72:I72"/>
    <mergeCell ref="C10:D11"/>
    <mergeCell ref="E10:F10"/>
    <mergeCell ref="G10:H10"/>
    <mergeCell ref="I10:I11"/>
    <mergeCell ref="C62:I62"/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2774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1906</v>
      </c>
      <c r="C12" s="86" t="s">
        <v>997</v>
      </c>
      <c r="D12" s="87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1907</v>
      </c>
      <c r="C13" s="86" t="s">
        <v>10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1908</v>
      </c>
      <c r="C14" s="86" t="s">
        <v>1909</v>
      </c>
      <c r="D14" s="87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1910</v>
      </c>
      <c r="C15" s="86" t="s">
        <v>444</v>
      </c>
      <c r="D15" s="87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1911</v>
      </c>
      <c r="C16" s="86" t="s">
        <v>1912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1913</v>
      </c>
      <c r="C17" s="86" t="s">
        <v>1914</v>
      </c>
      <c r="D17" s="87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1915</v>
      </c>
      <c r="C18" s="86" t="s">
        <v>1916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1917</v>
      </c>
      <c r="C19" s="86" t="s">
        <v>118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1918</v>
      </c>
      <c r="C20" s="86" t="s">
        <v>627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1919</v>
      </c>
      <c r="C21" s="86" t="s">
        <v>1920</v>
      </c>
      <c r="D21" s="87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1921</v>
      </c>
      <c r="C22" s="86" t="s">
        <v>707</v>
      </c>
      <c r="D22" s="87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1922</v>
      </c>
      <c r="C23" s="86" t="s">
        <v>1923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1924</v>
      </c>
      <c r="C24" s="86" t="s">
        <v>1805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1925</v>
      </c>
      <c r="C25" s="86" t="s">
        <v>1926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1927</v>
      </c>
      <c r="C26" s="86" t="s">
        <v>108</v>
      </c>
      <c r="D26" s="87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1928</v>
      </c>
      <c r="C27" s="86" t="s">
        <v>1929</v>
      </c>
      <c r="D27" s="87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1931</v>
      </c>
      <c r="C28" s="86" t="s">
        <v>1932</v>
      </c>
      <c r="D28" s="87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1933</v>
      </c>
      <c r="C29" s="86" t="s">
        <v>897</v>
      </c>
      <c r="D29" s="87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1934</v>
      </c>
      <c r="C30" s="86" t="s">
        <v>1935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1936</v>
      </c>
      <c r="C31" s="86" t="s">
        <v>1937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1938</v>
      </c>
      <c r="C32" s="86" t="s">
        <v>1853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1939</v>
      </c>
      <c r="C33" s="86" t="s">
        <v>1940</v>
      </c>
      <c r="D33" s="87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1941</v>
      </c>
      <c r="C34" s="86" t="s">
        <v>1254</v>
      </c>
      <c r="D34" s="87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1942</v>
      </c>
      <c r="C35" s="86" t="s">
        <v>1943</v>
      </c>
      <c r="D35" s="87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1944</v>
      </c>
      <c r="C36" s="86" t="s">
        <v>164</v>
      </c>
      <c r="D36" s="87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1945</v>
      </c>
      <c r="C37" s="86" t="s">
        <v>486</v>
      </c>
      <c r="D37" s="87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1946</v>
      </c>
      <c r="C38" s="86" t="s">
        <v>1947</v>
      </c>
      <c r="D38" s="87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1948</v>
      </c>
      <c r="C39" s="86" t="s">
        <v>1949</v>
      </c>
      <c r="D39" s="87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1950</v>
      </c>
      <c r="C40" s="86" t="s">
        <v>1951</v>
      </c>
      <c r="D40" s="87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1952</v>
      </c>
      <c r="C41" s="86" t="s">
        <v>203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1953</v>
      </c>
      <c r="C42" s="86" t="s">
        <v>349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1954</v>
      </c>
      <c r="C43" s="86" t="s">
        <v>1955</v>
      </c>
      <c r="D43" s="87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1956</v>
      </c>
      <c r="C44" s="86" t="s">
        <v>1829</v>
      </c>
      <c r="D44" s="87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1957</v>
      </c>
      <c r="C45" s="86" t="s">
        <v>1958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1959</v>
      </c>
      <c r="C46" s="86" t="s">
        <v>1960</v>
      </c>
      <c r="D46" s="87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1961</v>
      </c>
      <c r="C47" s="86" t="s">
        <v>1724</v>
      </c>
      <c r="D47" s="87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1962</v>
      </c>
      <c r="C48" s="86" t="s">
        <v>1490</v>
      </c>
      <c r="D48" s="87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1963</v>
      </c>
      <c r="C49" s="86" t="s">
        <v>1131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1964</v>
      </c>
      <c r="C50" s="86" t="s">
        <v>1965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1966</v>
      </c>
      <c r="C51" s="86" t="s">
        <v>1289</v>
      </c>
      <c r="D51" s="87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1967</v>
      </c>
      <c r="C52" s="86" t="s">
        <v>53</v>
      </c>
      <c r="D52" s="87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1968</v>
      </c>
      <c r="C53" s="86" t="s">
        <v>466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1969</v>
      </c>
      <c r="C54" s="86" t="s">
        <v>1970</v>
      </c>
      <c r="D54" s="87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1972</v>
      </c>
      <c r="C55" s="86" t="s">
        <v>1442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5" t="s">
        <v>1973</v>
      </c>
      <c r="C56" s="86" t="s">
        <v>124</v>
      </c>
      <c r="D56" s="87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1974</v>
      </c>
      <c r="C57" s="86" t="s">
        <v>1975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1976</v>
      </c>
      <c r="C58" s="86" t="s">
        <v>392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1977</v>
      </c>
      <c r="C59" s="86" t="s">
        <v>595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1978</v>
      </c>
      <c r="C60" s="86" t="s">
        <v>1979</v>
      </c>
      <c r="D60" s="87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1981</v>
      </c>
      <c r="C61" s="86" t="s">
        <v>349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1982</v>
      </c>
      <c r="C62" s="86" t="s">
        <v>1983</v>
      </c>
      <c r="D62" s="87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1984</v>
      </c>
      <c r="C63" s="86" t="s">
        <v>595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1985</v>
      </c>
      <c r="C64" s="86" t="s">
        <v>211</v>
      </c>
      <c r="D64" s="87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5" t="s">
        <v>1986</v>
      </c>
      <c r="C65" s="86" t="s">
        <v>1987</v>
      </c>
      <c r="D65" s="87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5" t="s">
        <v>1989</v>
      </c>
      <c r="C66" s="86" t="s">
        <v>1990</v>
      </c>
      <c r="D66" s="87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126" t="s">
        <v>26</v>
      </c>
      <c r="D67" s="126"/>
      <c r="E67" s="127"/>
      <c r="F67" s="127"/>
      <c r="G67" s="127"/>
      <c r="H67" s="127"/>
      <c r="I67" s="127"/>
    </row>
    <row r="68" spans="1:9" ht="24.95" customHeight="1" x14ac:dyDescent="0.25">
      <c r="C68" s="128" t="s">
        <v>27</v>
      </c>
      <c r="D68" s="27"/>
      <c r="E68" s="130" t="s">
        <v>21</v>
      </c>
      <c r="F68" s="131"/>
      <c r="G68" s="132" t="s">
        <v>22</v>
      </c>
      <c r="H68" s="133"/>
      <c r="I68" s="134" t="s">
        <v>23</v>
      </c>
    </row>
    <row r="69" spans="1:9" s="12" customFormat="1" ht="24.95" customHeight="1" x14ac:dyDescent="0.2">
      <c r="C69" s="129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35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13" t="s">
        <v>2793</v>
      </c>
      <c r="F77" s="113"/>
      <c r="G77" s="113"/>
      <c r="H77" s="113"/>
      <c r="I77" s="113"/>
    </row>
    <row r="78" spans="1:9" ht="18" customHeight="1" x14ac:dyDescent="0.25">
      <c r="A78" s="111" t="s">
        <v>22</v>
      </c>
      <c r="B78" s="111"/>
      <c r="C78" s="111"/>
      <c r="D78" s="111" t="s">
        <v>21</v>
      </c>
      <c r="E78" s="111"/>
      <c r="F78" s="111"/>
      <c r="G78" s="111"/>
      <c r="H78" s="111" t="s">
        <v>37</v>
      </c>
      <c r="I78" s="111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11" t="s">
        <v>2835</v>
      </c>
      <c r="E83" s="111"/>
      <c r="F83" s="111"/>
      <c r="G83" s="111"/>
      <c r="H83" s="111" t="s">
        <v>2836</v>
      </c>
      <c r="I83" s="111"/>
    </row>
    <row r="84" spans="4:9" ht="18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09" t="s">
        <v>60</v>
      </c>
      <c r="B3" s="109"/>
      <c r="C3" s="109"/>
      <c r="D3" s="109"/>
      <c r="E3" s="110" t="s">
        <v>16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3</v>
      </c>
      <c r="B4" s="111"/>
      <c r="C4" s="111"/>
      <c r="D4" s="111"/>
      <c r="E4" s="112" t="s">
        <v>17</v>
      </c>
      <c r="F4" s="112"/>
      <c r="G4" s="112"/>
      <c r="H4" s="112"/>
      <c r="I4" s="11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11" t="s">
        <v>4</v>
      </c>
      <c r="B5" s="111"/>
      <c r="C5" s="111"/>
      <c r="D5" s="111"/>
      <c r="E5" s="111"/>
      <c r="F5" s="111"/>
      <c r="G5" s="111"/>
      <c r="H5" s="111"/>
      <c r="I5" s="11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4"/>
      <c r="B6" s="114"/>
      <c r="C6" s="114"/>
      <c r="D6" s="114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15" t="s">
        <v>18</v>
      </c>
      <c r="B7" s="115"/>
      <c r="C7" s="115"/>
      <c r="D7" s="115"/>
      <c r="E7" s="115"/>
      <c r="F7" s="115"/>
      <c r="G7" s="115"/>
      <c r="H7" s="115"/>
      <c r="I7" s="11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15" t="s">
        <v>2748</v>
      </c>
      <c r="B8" s="115"/>
      <c r="C8" s="115"/>
      <c r="D8" s="115"/>
      <c r="E8" s="115"/>
      <c r="F8" s="115"/>
      <c r="G8" s="115"/>
      <c r="H8" s="115"/>
      <c r="I8" s="11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6" t="s">
        <v>2775</v>
      </c>
      <c r="B9" s="116"/>
      <c r="C9" s="116"/>
      <c r="D9" s="116"/>
      <c r="E9" s="116"/>
      <c r="F9" s="116"/>
      <c r="G9" s="116"/>
      <c r="H9" s="116"/>
      <c r="I9" s="11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7" t="s">
        <v>19</v>
      </c>
      <c r="B11" s="41"/>
      <c r="C11" s="119" t="s">
        <v>20</v>
      </c>
      <c r="D11" s="120"/>
      <c r="E11" s="123" t="s">
        <v>21</v>
      </c>
      <c r="F11" s="124"/>
      <c r="G11" s="123" t="s">
        <v>22</v>
      </c>
      <c r="H11" s="124"/>
      <c r="I11" s="125" t="s">
        <v>23</v>
      </c>
    </row>
    <row r="12" spans="1:20" s="12" customFormat="1" ht="30" customHeight="1" x14ac:dyDescent="0.2">
      <c r="A12" s="118"/>
      <c r="B12" s="66"/>
      <c r="C12" s="121"/>
      <c r="D12" s="122"/>
      <c r="E12" s="13" t="s">
        <v>24</v>
      </c>
      <c r="F12" s="13" t="s">
        <v>25</v>
      </c>
      <c r="G12" s="13" t="s">
        <v>24</v>
      </c>
      <c r="H12" s="13" t="s">
        <v>25</v>
      </c>
      <c r="I12" s="118"/>
    </row>
    <row r="13" spans="1:20" s="12" customFormat="1" ht="20.100000000000001" customHeight="1" x14ac:dyDescent="0.2">
      <c r="A13" s="54">
        <v>1</v>
      </c>
      <c r="B13" s="85" t="s">
        <v>1991</v>
      </c>
      <c r="C13" s="89" t="s">
        <v>500</v>
      </c>
      <c r="D13" s="90" t="s">
        <v>239</v>
      </c>
      <c r="E13" s="15"/>
      <c r="F13" s="15"/>
      <c r="G13" s="15"/>
      <c r="H13" s="15"/>
      <c r="I13" s="94"/>
    </row>
    <row r="14" spans="1:20" s="12" customFormat="1" ht="20.100000000000001" customHeight="1" x14ac:dyDescent="0.2">
      <c r="A14" s="54">
        <v>2</v>
      </c>
      <c r="B14" s="85" t="s">
        <v>1992</v>
      </c>
      <c r="C14" s="89" t="s">
        <v>1329</v>
      </c>
      <c r="D14" s="90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1993</v>
      </c>
      <c r="C15" s="89" t="s">
        <v>1994</v>
      </c>
      <c r="D15" s="90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1996</v>
      </c>
      <c r="C16" s="89" t="s">
        <v>44</v>
      </c>
      <c r="D16" s="90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1997</v>
      </c>
      <c r="C17" s="89" t="s">
        <v>1998</v>
      </c>
      <c r="D17" s="90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1999</v>
      </c>
      <c r="C18" s="89" t="s">
        <v>2000</v>
      </c>
      <c r="D18" s="90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2001</v>
      </c>
      <c r="C19" s="89" t="s">
        <v>577</v>
      </c>
      <c r="D19" s="90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2002</v>
      </c>
      <c r="C20" s="89" t="s">
        <v>1782</v>
      </c>
      <c r="D20" s="90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2003</v>
      </c>
      <c r="C21" s="89" t="s">
        <v>2004</v>
      </c>
      <c r="D21" s="90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2005</v>
      </c>
      <c r="C22" s="89" t="s">
        <v>2006</v>
      </c>
      <c r="D22" s="90" t="s">
        <v>154</v>
      </c>
      <c r="E22" s="15"/>
      <c r="F22" s="15"/>
      <c r="G22" s="15"/>
      <c r="H22" s="15"/>
      <c r="I22" s="95"/>
    </row>
    <row r="23" spans="1:9" s="12" customFormat="1" ht="20.100000000000001" customHeight="1" x14ac:dyDescent="0.2">
      <c r="A23" s="54">
        <v>11</v>
      </c>
      <c r="B23" s="85" t="s">
        <v>2007</v>
      </c>
      <c r="C23" s="89" t="s">
        <v>839</v>
      </c>
      <c r="D23" s="90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2008</v>
      </c>
      <c r="C24" s="89" t="s">
        <v>680</v>
      </c>
      <c r="D24" s="90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2009</v>
      </c>
      <c r="C25" s="89" t="s">
        <v>2010</v>
      </c>
      <c r="D25" s="90" t="s">
        <v>364</v>
      </c>
      <c r="E25" s="15"/>
      <c r="F25" s="15"/>
      <c r="G25" s="15"/>
      <c r="H25" s="15"/>
      <c r="I25" s="94"/>
    </row>
    <row r="26" spans="1:9" s="12" customFormat="1" ht="20.100000000000001" customHeight="1" x14ac:dyDescent="0.2">
      <c r="A26" s="54">
        <v>14</v>
      </c>
      <c r="B26" s="85" t="s">
        <v>2011</v>
      </c>
      <c r="C26" s="89" t="s">
        <v>841</v>
      </c>
      <c r="D26" s="90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2012</v>
      </c>
      <c r="C27" s="89" t="s">
        <v>53</v>
      </c>
      <c r="D27" s="90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2013</v>
      </c>
      <c r="C28" s="89" t="s">
        <v>2014</v>
      </c>
      <c r="D28" s="90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2015</v>
      </c>
      <c r="C29" s="89" t="s">
        <v>943</v>
      </c>
      <c r="D29" s="90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2016</v>
      </c>
      <c r="C30" s="89" t="s">
        <v>444</v>
      </c>
      <c r="D30" s="90" t="s">
        <v>180</v>
      </c>
      <c r="E30" s="15"/>
      <c r="F30" s="15"/>
      <c r="G30" s="15"/>
      <c r="H30" s="15"/>
      <c r="I30" s="94"/>
    </row>
    <row r="31" spans="1:9" s="12" customFormat="1" ht="20.100000000000001" customHeight="1" x14ac:dyDescent="0.2">
      <c r="A31" s="54">
        <v>19</v>
      </c>
      <c r="B31" s="85" t="s">
        <v>2017</v>
      </c>
      <c r="C31" s="89" t="s">
        <v>2018</v>
      </c>
      <c r="D31" s="90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2019</v>
      </c>
      <c r="C32" s="89" t="s">
        <v>466</v>
      </c>
      <c r="D32" s="90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2020</v>
      </c>
      <c r="C33" s="89" t="s">
        <v>486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2021</v>
      </c>
      <c r="C34" s="89" t="s">
        <v>452</v>
      </c>
      <c r="D34" s="90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2023</v>
      </c>
      <c r="C35" s="89" t="s">
        <v>347</v>
      </c>
      <c r="D35" s="90" t="s">
        <v>578</v>
      </c>
      <c r="E35" s="15"/>
      <c r="F35" s="15"/>
      <c r="G35" s="15"/>
      <c r="H35" s="15"/>
      <c r="I35" s="95"/>
    </row>
    <row r="36" spans="1:9" s="12" customFormat="1" ht="20.100000000000001" customHeight="1" x14ac:dyDescent="0.2">
      <c r="A36" s="54">
        <v>24</v>
      </c>
      <c r="B36" s="85" t="s">
        <v>2024</v>
      </c>
      <c r="C36" s="89" t="s">
        <v>216</v>
      </c>
      <c r="D36" s="90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2025</v>
      </c>
      <c r="C37" s="89" t="s">
        <v>2026</v>
      </c>
      <c r="D37" s="90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2027</v>
      </c>
      <c r="C38" s="89" t="s">
        <v>813</v>
      </c>
      <c r="D38" s="90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2028</v>
      </c>
      <c r="C39" s="89" t="s">
        <v>1166</v>
      </c>
      <c r="D39" s="90" t="s">
        <v>205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54">
        <v>28</v>
      </c>
      <c r="B40" s="85" t="s">
        <v>2029</v>
      </c>
      <c r="C40" s="89" t="s">
        <v>976</v>
      </c>
      <c r="D40" s="90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2030</v>
      </c>
      <c r="C41" s="89" t="s">
        <v>349</v>
      </c>
      <c r="D41" s="90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2032</v>
      </c>
      <c r="C42" s="89" t="s">
        <v>2033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2034</v>
      </c>
      <c r="C43" s="89" t="s">
        <v>971</v>
      </c>
      <c r="D43" s="90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2035</v>
      </c>
      <c r="C44" s="89" t="s">
        <v>444</v>
      </c>
      <c r="D44" s="90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2036</v>
      </c>
      <c r="C45" s="89" t="s">
        <v>2037</v>
      </c>
      <c r="D45" s="90" t="s">
        <v>494</v>
      </c>
      <c r="E45" s="15"/>
      <c r="F45" s="15"/>
      <c r="G45" s="15"/>
      <c r="H45" s="15"/>
      <c r="I45" s="95"/>
    </row>
    <row r="46" spans="1:9" s="12" customFormat="1" ht="20.100000000000001" customHeight="1" x14ac:dyDescent="0.2">
      <c r="A46" s="54">
        <v>34</v>
      </c>
      <c r="B46" s="85" t="s">
        <v>2038</v>
      </c>
      <c r="C46" s="89" t="s">
        <v>444</v>
      </c>
      <c r="D46" s="90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2039</v>
      </c>
      <c r="C47" s="89" t="s">
        <v>211</v>
      </c>
      <c r="D47" s="90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2040</v>
      </c>
      <c r="C48" s="89" t="s">
        <v>500</v>
      </c>
      <c r="D48" s="90" t="s">
        <v>51</v>
      </c>
      <c r="E48" s="15"/>
      <c r="F48" s="15"/>
      <c r="G48" s="15"/>
      <c r="H48" s="15"/>
      <c r="I48" s="95"/>
    </row>
    <row r="49" spans="1:9" s="12" customFormat="1" ht="20.100000000000001" customHeight="1" x14ac:dyDescent="0.2">
      <c r="A49" s="54">
        <v>37</v>
      </c>
      <c r="B49" s="85" t="s">
        <v>2041</v>
      </c>
      <c r="C49" s="89" t="s">
        <v>129</v>
      </c>
      <c r="D49" s="90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2042</v>
      </c>
      <c r="C50" s="89" t="s">
        <v>2043</v>
      </c>
      <c r="D50" s="90" t="s">
        <v>51</v>
      </c>
      <c r="E50" s="15"/>
      <c r="F50" s="15"/>
      <c r="G50" s="15"/>
      <c r="H50" s="15"/>
      <c r="I50" s="95"/>
    </row>
    <row r="51" spans="1:9" s="12" customFormat="1" ht="20.100000000000001" customHeight="1" x14ac:dyDescent="0.2">
      <c r="A51" s="54">
        <v>39</v>
      </c>
      <c r="B51" s="85" t="s">
        <v>2044</v>
      </c>
      <c r="C51" s="89" t="s">
        <v>2045</v>
      </c>
      <c r="D51" s="90" t="s">
        <v>1808</v>
      </c>
      <c r="E51" s="15"/>
      <c r="F51" s="15"/>
      <c r="G51" s="15"/>
      <c r="H51" s="15"/>
      <c r="I51" s="95"/>
    </row>
    <row r="52" spans="1:9" s="12" customFormat="1" ht="20.100000000000001" customHeight="1" x14ac:dyDescent="0.2">
      <c r="A52" s="54">
        <v>40</v>
      </c>
      <c r="B52" s="85" t="s">
        <v>2046</v>
      </c>
      <c r="C52" s="89" t="s">
        <v>2047</v>
      </c>
      <c r="D52" s="90" t="s">
        <v>2048</v>
      </c>
      <c r="E52" s="15"/>
      <c r="F52" s="15"/>
      <c r="G52" s="15"/>
      <c r="H52" s="15"/>
      <c r="I52" s="95"/>
    </row>
    <row r="53" spans="1:9" s="12" customFormat="1" ht="20.100000000000001" customHeight="1" x14ac:dyDescent="0.2">
      <c r="A53" s="54">
        <v>41</v>
      </c>
      <c r="B53" s="85" t="s">
        <v>2049</v>
      </c>
      <c r="C53" s="89" t="s">
        <v>2050</v>
      </c>
      <c r="D53" s="90" t="s">
        <v>234</v>
      </c>
      <c r="E53" s="15"/>
      <c r="F53" s="15"/>
      <c r="G53" s="15"/>
      <c r="H53" s="15"/>
      <c r="I53" s="95"/>
    </row>
    <row r="54" spans="1:9" s="12" customFormat="1" ht="20.100000000000001" customHeight="1" x14ac:dyDescent="0.2">
      <c r="A54" s="54">
        <v>42</v>
      </c>
      <c r="B54" s="85" t="s">
        <v>2051</v>
      </c>
      <c r="C54" s="89" t="s">
        <v>2052</v>
      </c>
      <c r="D54" s="90" t="s">
        <v>234</v>
      </c>
      <c r="E54" s="15"/>
      <c r="F54" s="15"/>
      <c r="G54" s="15"/>
      <c r="H54" s="15"/>
      <c r="I54" s="95"/>
    </row>
    <row r="55" spans="1:9" s="12" customFormat="1" ht="20.100000000000001" customHeight="1" x14ac:dyDescent="0.2">
      <c r="A55" s="54">
        <v>43</v>
      </c>
      <c r="B55" s="85" t="s">
        <v>2053</v>
      </c>
      <c r="C55" s="89" t="s">
        <v>990</v>
      </c>
      <c r="D55" s="90" t="s">
        <v>334</v>
      </c>
      <c r="E55" s="15"/>
      <c r="F55" s="15"/>
      <c r="G55" s="15"/>
      <c r="H55" s="15"/>
      <c r="I55" s="95"/>
    </row>
    <row r="56" spans="1:9" s="12" customFormat="1" ht="20.100000000000001" customHeight="1" x14ac:dyDescent="0.2">
      <c r="A56" s="54">
        <v>44</v>
      </c>
      <c r="B56" s="85" t="s">
        <v>2054</v>
      </c>
      <c r="C56" s="89" t="s">
        <v>535</v>
      </c>
      <c r="D56" s="90" t="s">
        <v>1988</v>
      </c>
      <c r="E56" s="15"/>
      <c r="F56" s="15"/>
      <c r="G56" s="15"/>
      <c r="H56" s="15"/>
      <c r="I56" s="95"/>
    </row>
    <row r="57" spans="1:9" s="12" customFormat="1" ht="20.100000000000001" customHeight="1" x14ac:dyDescent="0.2">
      <c r="A57" s="54">
        <v>45</v>
      </c>
      <c r="B57" s="85" t="s">
        <v>2055</v>
      </c>
      <c r="C57" s="89" t="s">
        <v>2056</v>
      </c>
      <c r="D57" s="90" t="s">
        <v>1988</v>
      </c>
      <c r="E57" s="15"/>
      <c r="F57" s="15"/>
      <c r="G57" s="15"/>
      <c r="H57" s="15"/>
      <c r="I57" s="95"/>
    </row>
    <row r="58" spans="1:9" ht="24.95" customHeight="1" thickBot="1" x14ac:dyDescent="0.35">
      <c r="C58" s="126" t="s">
        <v>26</v>
      </c>
      <c r="D58" s="126"/>
      <c r="E58" s="126"/>
      <c r="F58" s="126"/>
      <c r="G58" s="126"/>
      <c r="H58" s="126"/>
      <c r="I58" s="126"/>
    </row>
    <row r="59" spans="1:9" ht="24.95" customHeight="1" x14ac:dyDescent="0.25">
      <c r="C59" s="128" t="s">
        <v>27</v>
      </c>
      <c r="D59" s="27"/>
      <c r="E59" s="130" t="s">
        <v>21</v>
      </c>
      <c r="F59" s="131"/>
      <c r="G59" s="132" t="s">
        <v>22</v>
      </c>
      <c r="H59" s="133"/>
      <c r="I59" s="134" t="s">
        <v>23</v>
      </c>
    </row>
    <row r="60" spans="1:9" s="12" customFormat="1" ht="24.95" customHeight="1" x14ac:dyDescent="0.2">
      <c r="C60" s="129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35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13" t="s">
        <v>2793</v>
      </c>
      <c r="F68" s="113"/>
      <c r="G68" s="113"/>
      <c r="H68" s="113"/>
      <c r="I68" s="113"/>
    </row>
    <row r="69" spans="1:9" ht="18" customHeight="1" x14ac:dyDescent="0.25">
      <c r="A69" s="111" t="s">
        <v>22</v>
      </c>
      <c r="B69" s="111"/>
      <c r="C69" s="111"/>
      <c r="D69" s="111" t="s">
        <v>21</v>
      </c>
      <c r="E69" s="111"/>
      <c r="F69" s="111"/>
      <c r="G69" s="111"/>
      <c r="H69" s="111" t="s">
        <v>37</v>
      </c>
      <c r="I69" s="111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3" customFormat="1" ht="18" customHeight="1" x14ac:dyDescent="0.2">
      <c r="D74" s="111" t="s">
        <v>2837</v>
      </c>
      <c r="E74" s="111"/>
      <c r="F74" s="111"/>
      <c r="G74" s="111"/>
      <c r="H74" s="111" t="s">
        <v>2838</v>
      </c>
      <c r="I74" s="111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9:C60"/>
    <mergeCell ref="E59:F59"/>
    <mergeCell ref="G59:H59"/>
    <mergeCell ref="I59:I60"/>
    <mergeCell ref="E68:I68"/>
    <mergeCell ref="C11:D12"/>
    <mergeCell ref="E11:F11"/>
    <mergeCell ref="G11:H11"/>
    <mergeCell ref="I11:I12"/>
    <mergeCell ref="C58:I58"/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09" t="s">
        <v>60</v>
      </c>
      <c r="B3" s="109"/>
      <c r="C3" s="109"/>
      <c r="D3" s="109"/>
      <c r="E3" s="110" t="s">
        <v>16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3</v>
      </c>
      <c r="B4" s="111"/>
      <c r="C4" s="111"/>
      <c r="D4" s="111"/>
      <c r="E4" s="112" t="s">
        <v>17</v>
      </c>
      <c r="F4" s="112"/>
      <c r="G4" s="112"/>
      <c r="H4" s="112"/>
      <c r="I4" s="11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111" t="s">
        <v>4</v>
      </c>
      <c r="B5" s="111"/>
      <c r="C5" s="111"/>
      <c r="D5" s="111"/>
      <c r="E5" s="111"/>
      <c r="F5" s="111"/>
      <c r="G5" s="111"/>
      <c r="H5" s="111"/>
      <c r="I5" s="11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14"/>
      <c r="B6" s="114"/>
      <c r="C6" s="114"/>
      <c r="D6" s="114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15" t="s">
        <v>18</v>
      </c>
      <c r="B7" s="115"/>
      <c r="C7" s="115"/>
      <c r="D7" s="115"/>
      <c r="E7" s="115"/>
      <c r="F7" s="115"/>
      <c r="G7" s="115"/>
      <c r="H7" s="115"/>
      <c r="I7" s="11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15" t="s">
        <v>2748</v>
      </c>
      <c r="B8" s="115"/>
      <c r="C8" s="115"/>
      <c r="D8" s="115"/>
      <c r="E8" s="115"/>
      <c r="F8" s="115"/>
      <c r="G8" s="115"/>
      <c r="H8" s="115"/>
      <c r="I8" s="11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6" t="s">
        <v>2776</v>
      </c>
      <c r="B9" s="116"/>
      <c r="C9" s="116"/>
      <c r="D9" s="116"/>
      <c r="E9" s="116"/>
      <c r="F9" s="116"/>
      <c r="G9" s="116"/>
      <c r="H9" s="116"/>
      <c r="I9" s="11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7" t="s">
        <v>19</v>
      </c>
      <c r="B11" s="41"/>
      <c r="C11" s="119" t="s">
        <v>20</v>
      </c>
      <c r="D11" s="120"/>
      <c r="E11" s="123" t="s">
        <v>21</v>
      </c>
      <c r="F11" s="124"/>
      <c r="G11" s="123" t="s">
        <v>22</v>
      </c>
      <c r="H11" s="124"/>
      <c r="I11" s="125" t="s">
        <v>23</v>
      </c>
    </row>
    <row r="12" spans="1:20" s="12" customFormat="1" ht="30" customHeight="1" x14ac:dyDescent="0.2">
      <c r="A12" s="118"/>
      <c r="B12" s="66"/>
      <c r="C12" s="121"/>
      <c r="D12" s="122"/>
      <c r="E12" s="13" t="s">
        <v>24</v>
      </c>
      <c r="F12" s="13" t="s">
        <v>25</v>
      </c>
      <c r="G12" s="13" t="s">
        <v>24</v>
      </c>
      <c r="H12" s="13" t="s">
        <v>25</v>
      </c>
      <c r="I12" s="118"/>
    </row>
    <row r="13" spans="1:20" s="12" customFormat="1" ht="20.100000000000001" customHeight="1" x14ac:dyDescent="0.2">
      <c r="A13" s="54">
        <v>1</v>
      </c>
      <c r="B13" s="85" t="s">
        <v>2057</v>
      </c>
      <c r="C13" s="89" t="s">
        <v>1349</v>
      </c>
      <c r="D13" s="90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2058</v>
      </c>
      <c r="C14" s="89" t="s">
        <v>897</v>
      </c>
      <c r="D14" s="90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2059</v>
      </c>
      <c r="C15" s="89" t="s">
        <v>1159</v>
      </c>
      <c r="D15" s="90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2060</v>
      </c>
      <c r="C16" s="89" t="s">
        <v>2061</v>
      </c>
      <c r="D16" s="90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2062</v>
      </c>
      <c r="C17" s="89" t="s">
        <v>2063</v>
      </c>
      <c r="D17" s="90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2064</v>
      </c>
      <c r="C18" s="89" t="s">
        <v>2065</v>
      </c>
      <c r="D18" s="90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2066</v>
      </c>
      <c r="C19" s="89" t="s">
        <v>2067</v>
      </c>
      <c r="D19" s="90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5" t="s">
        <v>2068</v>
      </c>
      <c r="C20" s="89" t="s">
        <v>53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2069</v>
      </c>
      <c r="C21" s="89" t="s">
        <v>2070</v>
      </c>
      <c r="D21" s="90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2071</v>
      </c>
      <c r="C22" s="89" t="s">
        <v>2072</v>
      </c>
      <c r="D22" s="90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5" t="s">
        <v>2073</v>
      </c>
      <c r="C23" s="89" t="s">
        <v>42</v>
      </c>
      <c r="D23" s="90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5" t="s">
        <v>2074</v>
      </c>
      <c r="C24" s="89" t="s">
        <v>137</v>
      </c>
      <c r="D24" s="90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2075</v>
      </c>
      <c r="C25" s="89" t="s">
        <v>2076</v>
      </c>
      <c r="D25" s="90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2077</v>
      </c>
      <c r="C26" s="89" t="s">
        <v>2078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2079</v>
      </c>
      <c r="C27" s="89" t="s">
        <v>2080</v>
      </c>
      <c r="D27" s="90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5" t="s">
        <v>2081</v>
      </c>
      <c r="C28" s="89" t="s">
        <v>1120</v>
      </c>
      <c r="D28" s="90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2082</v>
      </c>
      <c r="C29" s="89" t="s">
        <v>211</v>
      </c>
      <c r="D29" s="90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2083</v>
      </c>
      <c r="C30" s="89" t="s">
        <v>553</v>
      </c>
      <c r="D30" s="90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2084</v>
      </c>
      <c r="C31" s="89" t="s">
        <v>2085</v>
      </c>
      <c r="D31" s="90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2086</v>
      </c>
      <c r="C32" s="89" t="s">
        <v>1049</v>
      </c>
      <c r="D32" s="90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2087</v>
      </c>
      <c r="C33" s="89" t="s">
        <v>203</v>
      </c>
      <c r="D33" s="90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2088</v>
      </c>
      <c r="C34" s="89" t="s">
        <v>1835</v>
      </c>
      <c r="D34" s="90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2089</v>
      </c>
      <c r="C35" s="89" t="s">
        <v>173</v>
      </c>
      <c r="D35" s="90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2090</v>
      </c>
      <c r="C36" s="89" t="s">
        <v>2091</v>
      </c>
      <c r="D36" s="90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2092</v>
      </c>
      <c r="C37" s="89" t="s">
        <v>382</v>
      </c>
      <c r="D37" s="90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2093</v>
      </c>
      <c r="C38" s="89" t="s">
        <v>2094</v>
      </c>
      <c r="D38" s="90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5" t="s">
        <v>2095</v>
      </c>
      <c r="C39" s="89" t="s">
        <v>707</v>
      </c>
      <c r="D39" s="90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2096</v>
      </c>
      <c r="C40" s="89" t="s">
        <v>271</v>
      </c>
      <c r="D40" s="90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5" t="s">
        <v>2097</v>
      </c>
      <c r="C41" s="89" t="s">
        <v>211</v>
      </c>
      <c r="D41" s="90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5" t="s">
        <v>2099</v>
      </c>
      <c r="C42" s="89" t="s">
        <v>57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2100</v>
      </c>
      <c r="C43" s="89" t="s">
        <v>2101</v>
      </c>
      <c r="D43" s="90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2102</v>
      </c>
      <c r="C44" s="89" t="s">
        <v>124</v>
      </c>
      <c r="D44" s="90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2103</v>
      </c>
      <c r="C45" s="89" t="s">
        <v>345</v>
      </c>
      <c r="D45" s="90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2105</v>
      </c>
      <c r="C46" s="89" t="s">
        <v>651</v>
      </c>
      <c r="D46" s="90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2106</v>
      </c>
      <c r="C47" s="89" t="s">
        <v>2107</v>
      </c>
      <c r="D47" s="90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2108</v>
      </c>
      <c r="C48" s="89" t="s">
        <v>1703</v>
      </c>
      <c r="D48" s="90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2109</v>
      </c>
      <c r="C49" s="89" t="s">
        <v>816</v>
      </c>
      <c r="D49" s="90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2111</v>
      </c>
      <c r="C50" s="89" t="s">
        <v>1385</v>
      </c>
      <c r="D50" s="90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2112</v>
      </c>
      <c r="C51" s="89" t="s">
        <v>512</v>
      </c>
      <c r="D51" s="90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2113</v>
      </c>
      <c r="C52" s="89" t="s">
        <v>846</v>
      </c>
      <c r="D52" s="90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5" t="s">
        <v>2114</v>
      </c>
      <c r="C53" s="89" t="s">
        <v>2115</v>
      </c>
      <c r="D53" s="90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5" t="s">
        <v>2116</v>
      </c>
      <c r="C54" s="89" t="s">
        <v>211</v>
      </c>
      <c r="D54" s="90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126" t="s">
        <v>26</v>
      </c>
      <c r="D55" s="126"/>
      <c r="E55" s="127"/>
      <c r="F55" s="127"/>
      <c r="G55" s="127"/>
      <c r="H55" s="127"/>
      <c r="I55" s="127"/>
    </row>
    <row r="56" spans="1:9" ht="24.95" customHeight="1" x14ac:dyDescent="0.25">
      <c r="C56" s="128" t="s">
        <v>27</v>
      </c>
      <c r="D56" s="27"/>
      <c r="E56" s="130" t="s">
        <v>21</v>
      </c>
      <c r="F56" s="131"/>
      <c r="G56" s="132" t="s">
        <v>22</v>
      </c>
      <c r="H56" s="133"/>
      <c r="I56" s="134" t="s">
        <v>23</v>
      </c>
    </row>
    <row r="57" spans="1:9" s="12" customFormat="1" ht="24.95" customHeight="1" x14ac:dyDescent="0.2">
      <c r="C57" s="129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35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13" t="s">
        <v>2793</v>
      </c>
      <c r="F65" s="113"/>
      <c r="G65" s="113"/>
      <c r="H65" s="113"/>
      <c r="I65" s="113"/>
    </row>
    <row r="66" spans="1:9" ht="18" customHeight="1" x14ac:dyDescent="0.25">
      <c r="A66" s="111" t="s">
        <v>22</v>
      </c>
      <c r="B66" s="111"/>
      <c r="C66" s="111"/>
      <c r="D66" s="111" t="s">
        <v>21</v>
      </c>
      <c r="E66" s="111"/>
      <c r="F66" s="111"/>
      <c r="G66" s="111"/>
      <c r="H66" s="111" t="s">
        <v>37</v>
      </c>
      <c r="I66" s="111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11" t="s">
        <v>2839</v>
      </c>
      <c r="E71" s="111"/>
      <c r="F71" s="111"/>
      <c r="G71" s="111"/>
      <c r="H71" s="111" t="s">
        <v>2840</v>
      </c>
      <c r="I71" s="11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B12" sqref="B12: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2777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2117</v>
      </c>
      <c r="C12" s="86" t="s">
        <v>2118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2119</v>
      </c>
      <c r="C13" s="86" t="s">
        <v>2120</v>
      </c>
      <c r="D13" s="87" t="s">
        <v>615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2121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2123</v>
      </c>
      <c r="C15" s="86" t="s">
        <v>2124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2125</v>
      </c>
      <c r="C16" s="86" t="s">
        <v>1139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2126</v>
      </c>
      <c r="C17" s="86" t="s">
        <v>211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2127</v>
      </c>
      <c r="C18" s="86" t="s">
        <v>2101</v>
      </c>
      <c r="D18" s="87" t="s">
        <v>2128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2129</v>
      </c>
      <c r="C19" s="86" t="s">
        <v>2130</v>
      </c>
      <c r="D19" s="87" t="s">
        <v>2128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2131</v>
      </c>
      <c r="C20" s="86" t="s">
        <v>1402</v>
      </c>
      <c r="D20" s="87" t="s">
        <v>428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2132</v>
      </c>
      <c r="C21" s="86" t="s">
        <v>707</v>
      </c>
      <c r="D21" s="87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2133</v>
      </c>
      <c r="C22" s="86" t="s">
        <v>914</v>
      </c>
      <c r="D22" s="87" t="s">
        <v>2134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2135</v>
      </c>
      <c r="C23" s="86" t="s">
        <v>617</v>
      </c>
      <c r="D23" s="87" t="s">
        <v>433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2136</v>
      </c>
      <c r="C24" s="86" t="s">
        <v>545</v>
      </c>
      <c r="D24" s="87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2137</v>
      </c>
      <c r="C25" s="86" t="s">
        <v>2138</v>
      </c>
      <c r="D25" s="87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2139</v>
      </c>
      <c r="C26" s="86" t="s">
        <v>1051</v>
      </c>
      <c r="D26" s="87" t="s">
        <v>152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2140</v>
      </c>
      <c r="C27" s="86" t="s">
        <v>137</v>
      </c>
      <c r="D27" s="87" t="s">
        <v>259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85" t="s">
        <v>2141</v>
      </c>
      <c r="C28" s="86" t="s">
        <v>42</v>
      </c>
      <c r="D28" s="87" t="s">
        <v>356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2142</v>
      </c>
      <c r="C29" s="86" t="s">
        <v>813</v>
      </c>
      <c r="D29" s="87" t="s">
        <v>1354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2143</v>
      </c>
      <c r="C30" s="86" t="s">
        <v>2144</v>
      </c>
      <c r="D30" s="87" t="s">
        <v>364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85" t="s">
        <v>2145</v>
      </c>
      <c r="C31" s="86" t="s">
        <v>2146</v>
      </c>
      <c r="D31" s="87" t="s">
        <v>168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2147</v>
      </c>
      <c r="C32" s="86" t="s">
        <v>563</v>
      </c>
      <c r="D32" s="87" t="s">
        <v>1930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2148</v>
      </c>
      <c r="C33" s="86" t="s">
        <v>1274</v>
      </c>
      <c r="D33" s="87" t="s">
        <v>171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2149</v>
      </c>
      <c r="C34" s="86" t="s">
        <v>1797</v>
      </c>
      <c r="D34" s="87" t="s">
        <v>272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2150</v>
      </c>
      <c r="C35" s="86" t="s">
        <v>108</v>
      </c>
      <c r="D35" s="87" t="s">
        <v>274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2151</v>
      </c>
      <c r="C36" s="86" t="s">
        <v>129</v>
      </c>
      <c r="D36" s="87" t="s">
        <v>274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2152</v>
      </c>
      <c r="C37" s="86" t="s">
        <v>173</v>
      </c>
      <c r="D37" s="87" t="s">
        <v>180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2153</v>
      </c>
      <c r="C38" s="86" t="s">
        <v>2154</v>
      </c>
      <c r="D38" s="87" t="s">
        <v>180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2155</v>
      </c>
      <c r="C39" s="86" t="s">
        <v>707</v>
      </c>
      <c r="D39" s="87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2156</v>
      </c>
      <c r="C40" s="86" t="s">
        <v>1940</v>
      </c>
      <c r="D40" s="87" t="s">
        <v>2157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2158</v>
      </c>
      <c r="C41" s="86" t="s">
        <v>2159</v>
      </c>
      <c r="D41" s="87" t="s">
        <v>281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2160</v>
      </c>
      <c r="C42" s="86" t="s">
        <v>413</v>
      </c>
      <c r="D42" s="87" t="s">
        <v>286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2161</v>
      </c>
      <c r="C43" s="86" t="s">
        <v>185</v>
      </c>
      <c r="D43" s="87" t="s">
        <v>189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85" t="s">
        <v>2162</v>
      </c>
      <c r="C44" s="86" t="s">
        <v>1703</v>
      </c>
      <c r="D44" s="87" t="s">
        <v>2163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2164</v>
      </c>
      <c r="C45" s="86" t="s">
        <v>1402</v>
      </c>
      <c r="D45" s="87" t="s">
        <v>473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2165</v>
      </c>
      <c r="C46" s="86" t="s">
        <v>2166</v>
      </c>
      <c r="D46" s="87" t="s">
        <v>204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2167</v>
      </c>
      <c r="C47" s="86" t="s">
        <v>164</v>
      </c>
      <c r="D47" s="87" t="s">
        <v>204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2168</v>
      </c>
      <c r="C48" s="86" t="s">
        <v>2169</v>
      </c>
      <c r="D48" s="87" t="s">
        <v>1022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2170</v>
      </c>
      <c r="C49" s="86" t="s">
        <v>2171</v>
      </c>
      <c r="D49" s="87" t="s">
        <v>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2172</v>
      </c>
      <c r="C50" s="86" t="s">
        <v>1019</v>
      </c>
      <c r="D50" s="87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2173</v>
      </c>
      <c r="C51" s="86" t="s">
        <v>444</v>
      </c>
      <c r="D51" s="87" t="s">
        <v>805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2174</v>
      </c>
      <c r="C52" s="86" t="s">
        <v>2175</v>
      </c>
      <c r="D52" s="87" t="s">
        <v>396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2176</v>
      </c>
      <c r="C53" s="86" t="s">
        <v>1252</v>
      </c>
      <c r="D53" s="87" t="s">
        <v>209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2177</v>
      </c>
      <c r="C54" s="86" t="s">
        <v>493</v>
      </c>
      <c r="D54" s="87" t="s">
        <v>209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2178</v>
      </c>
      <c r="C55" s="86" t="s">
        <v>2179</v>
      </c>
      <c r="D55" s="87" t="s">
        <v>209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2180</v>
      </c>
      <c r="C56" s="86" t="s">
        <v>2181</v>
      </c>
      <c r="D56" s="87" t="s">
        <v>673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2182</v>
      </c>
      <c r="C57" s="86" t="s">
        <v>118</v>
      </c>
      <c r="D57" s="87" t="s">
        <v>673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2183</v>
      </c>
      <c r="C58" s="86" t="s">
        <v>707</v>
      </c>
      <c r="D58" s="87" t="s">
        <v>673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2184</v>
      </c>
      <c r="C59" s="86" t="s">
        <v>493</v>
      </c>
      <c r="D59" s="87" t="s">
        <v>484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2185</v>
      </c>
      <c r="C60" s="86" t="s">
        <v>2186</v>
      </c>
      <c r="D60" s="87" t="s">
        <v>55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2187</v>
      </c>
      <c r="C61" s="86" t="s">
        <v>124</v>
      </c>
      <c r="D61" s="87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2188</v>
      </c>
      <c r="C62" s="86" t="s">
        <v>2189</v>
      </c>
      <c r="D62" s="87" t="s">
        <v>1890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2190</v>
      </c>
      <c r="C63" s="86" t="s">
        <v>2191</v>
      </c>
      <c r="D63" s="87" t="s">
        <v>321</v>
      </c>
      <c r="E63" s="15"/>
      <c r="F63" s="15"/>
      <c r="G63" s="15"/>
      <c r="H63" s="15"/>
      <c r="I63" s="49"/>
    </row>
    <row r="64" spans="1:9" s="12" customFormat="1" ht="20.100000000000001" customHeight="1" x14ac:dyDescent="0.2">
      <c r="A64" s="54">
        <v>53</v>
      </c>
      <c r="B64" s="85" t="s">
        <v>2192</v>
      </c>
      <c r="C64" s="86" t="s">
        <v>394</v>
      </c>
      <c r="D64" s="87" t="s">
        <v>51</v>
      </c>
      <c r="E64" s="15"/>
      <c r="F64" s="15"/>
      <c r="G64" s="15"/>
      <c r="H64" s="15"/>
      <c r="I64" s="48"/>
    </row>
    <row r="65" spans="1:9" s="12" customFormat="1" ht="20.100000000000001" customHeight="1" x14ac:dyDescent="0.2">
      <c r="A65" s="54">
        <v>54</v>
      </c>
      <c r="B65" s="85" t="s">
        <v>2193</v>
      </c>
      <c r="C65" s="86" t="s">
        <v>2078</v>
      </c>
      <c r="D65" s="87" t="s">
        <v>234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55</v>
      </c>
      <c r="B66" s="85" t="s">
        <v>2194</v>
      </c>
      <c r="C66" s="86" t="s">
        <v>2195</v>
      </c>
      <c r="D66" s="87" t="s">
        <v>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54">
        <v>56</v>
      </c>
      <c r="B67" s="85" t="s">
        <v>2196</v>
      </c>
      <c r="C67" s="86" t="s">
        <v>2197</v>
      </c>
      <c r="D67" s="87" t="s">
        <v>922</v>
      </c>
      <c r="E67" s="15"/>
      <c r="F67" s="15"/>
      <c r="G67" s="15"/>
      <c r="H67" s="15"/>
      <c r="I67" s="15"/>
    </row>
    <row r="68" spans="1:9" ht="24.95" customHeight="1" thickBot="1" x14ac:dyDescent="0.35">
      <c r="C68" s="126" t="s">
        <v>26</v>
      </c>
      <c r="D68" s="126"/>
      <c r="E68" s="127"/>
      <c r="F68" s="127"/>
      <c r="G68" s="127"/>
      <c r="H68" s="127"/>
      <c r="I68" s="127"/>
    </row>
    <row r="69" spans="1:9" ht="24.95" customHeight="1" x14ac:dyDescent="0.25">
      <c r="C69" s="128" t="s">
        <v>27</v>
      </c>
      <c r="D69" s="27"/>
      <c r="E69" s="130" t="s">
        <v>21</v>
      </c>
      <c r="F69" s="131"/>
      <c r="G69" s="132" t="s">
        <v>22</v>
      </c>
      <c r="H69" s="133"/>
      <c r="I69" s="134" t="s">
        <v>23</v>
      </c>
    </row>
    <row r="70" spans="1:9" s="12" customFormat="1" ht="24.95" customHeight="1" x14ac:dyDescent="0.2">
      <c r="C70" s="129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35"/>
    </row>
    <row r="71" spans="1:9" ht="24.95" customHeight="1" x14ac:dyDescent="0.25">
      <c r="C71" s="35" t="s">
        <v>30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31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32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34</v>
      </c>
      <c r="D74" s="67"/>
      <c r="E74" s="18"/>
      <c r="F74" s="19"/>
      <c r="G74" s="18"/>
      <c r="H74" s="19"/>
      <c r="I74" s="20"/>
    </row>
    <row r="75" spans="1:9" ht="24.95" customHeight="1" x14ac:dyDescent="0.25">
      <c r="C75" s="35" t="s">
        <v>35</v>
      </c>
      <c r="D75" s="67"/>
      <c r="E75" s="18"/>
      <c r="F75" s="19"/>
      <c r="G75" s="18"/>
      <c r="H75" s="19"/>
      <c r="I75" s="20"/>
    </row>
    <row r="76" spans="1:9" ht="24.95" customHeight="1" thickBot="1" x14ac:dyDescent="0.3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113" t="s">
        <v>2793</v>
      </c>
      <c r="F78" s="113"/>
      <c r="G78" s="113"/>
      <c r="H78" s="113"/>
      <c r="I78" s="113"/>
    </row>
    <row r="79" spans="1:9" ht="18" customHeight="1" x14ac:dyDescent="0.25">
      <c r="A79" s="111" t="s">
        <v>22</v>
      </c>
      <c r="B79" s="111"/>
      <c r="C79" s="111"/>
      <c r="D79" s="111" t="s">
        <v>21</v>
      </c>
      <c r="E79" s="111"/>
      <c r="F79" s="111"/>
      <c r="G79" s="111"/>
      <c r="H79" s="111" t="s">
        <v>37</v>
      </c>
      <c r="I79" s="111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3" customFormat="1" ht="18" customHeight="1" x14ac:dyDescent="0.2">
      <c r="D84" s="111" t="s">
        <v>2841</v>
      </c>
      <c r="E84" s="111"/>
      <c r="F84" s="111"/>
      <c r="G84" s="111"/>
      <c r="H84" s="111" t="s">
        <v>2842</v>
      </c>
      <c r="I84" s="111"/>
    </row>
  </sheetData>
  <mergeCells count="26">
    <mergeCell ref="C69:C70"/>
    <mergeCell ref="E69:F69"/>
    <mergeCell ref="G69:H69"/>
    <mergeCell ref="I69:I70"/>
    <mergeCell ref="E78:I78"/>
    <mergeCell ref="C10:D11"/>
    <mergeCell ref="E10:F10"/>
    <mergeCell ref="G10:H10"/>
    <mergeCell ref="I10:I11"/>
    <mergeCell ref="C68:I68"/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</mergeCells>
  <pageMargins left="0.74803149606299213" right="0.23622047244094491" top="0.39370078740157483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2778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2198</v>
      </c>
      <c r="C12" s="86" t="s">
        <v>413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2199</v>
      </c>
      <c r="C13" s="86" t="s">
        <v>2200</v>
      </c>
      <c r="D13" s="87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2201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2202</v>
      </c>
      <c r="C15" s="86" t="s">
        <v>137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2203</v>
      </c>
      <c r="C16" s="86" t="s">
        <v>941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2204</v>
      </c>
      <c r="C17" s="86" t="s">
        <v>711</v>
      </c>
      <c r="D17" s="87" t="s">
        <v>2205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2206</v>
      </c>
      <c r="C18" s="86" t="s">
        <v>2207</v>
      </c>
      <c r="D18" s="87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2208</v>
      </c>
      <c r="C19" s="86" t="s">
        <v>2209</v>
      </c>
      <c r="D19" s="87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2210</v>
      </c>
      <c r="C20" s="86" t="s">
        <v>2211</v>
      </c>
      <c r="D20" s="87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2212</v>
      </c>
      <c r="C21" s="86" t="s">
        <v>2213</v>
      </c>
      <c r="D21" s="87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2214</v>
      </c>
      <c r="C22" s="86" t="s">
        <v>2215</v>
      </c>
      <c r="D22" s="87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2216</v>
      </c>
      <c r="C23" s="86" t="s">
        <v>57</v>
      </c>
      <c r="D23" s="87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2217</v>
      </c>
      <c r="C24" s="86" t="s">
        <v>2218</v>
      </c>
      <c r="D24" s="87" t="s">
        <v>2219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2220</v>
      </c>
      <c r="C25" s="86" t="s">
        <v>2169</v>
      </c>
      <c r="D25" s="87" t="s">
        <v>2221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2222</v>
      </c>
      <c r="C26" s="86" t="s">
        <v>1120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2223</v>
      </c>
      <c r="C27" s="86" t="s">
        <v>108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2224</v>
      </c>
      <c r="C28" s="86" t="s">
        <v>203</v>
      </c>
      <c r="D28" s="87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2225</v>
      </c>
      <c r="C29" s="86" t="s">
        <v>203</v>
      </c>
      <c r="D29" s="87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2226</v>
      </c>
      <c r="C30" s="86" t="s">
        <v>2227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2228</v>
      </c>
      <c r="C31" s="86" t="s">
        <v>233</v>
      </c>
      <c r="D31" s="87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2229</v>
      </c>
      <c r="C32" s="86" t="s">
        <v>2230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2231</v>
      </c>
      <c r="C33" s="86" t="s">
        <v>614</v>
      </c>
      <c r="D33" s="87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2232</v>
      </c>
      <c r="C34" s="86" t="s">
        <v>108</v>
      </c>
      <c r="D34" s="87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2233</v>
      </c>
      <c r="C35" s="86" t="s">
        <v>580</v>
      </c>
      <c r="D35" s="87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2234</v>
      </c>
      <c r="C36" s="86" t="s">
        <v>2235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2236</v>
      </c>
      <c r="C37" s="86" t="s">
        <v>2237</v>
      </c>
      <c r="D37" s="87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2238</v>
      </c>
      <c r="C38" s="86" t="s">
        <v>2239</v>
      </c>
      <c r="D38" s="87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2240</v>
      </c>
      <c r="C39" s="86" t="s">
        <v>2241</v>
      </c>
      <c r="D39" s="87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2242</v>
      </c>
      <c r="C40" s="86" t="s">
        <v>1793</v>
      </c>
      <c r="D40" s="87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2243</v>
      </c>
      <c r="C41" s="86" t="s">
        <v>1051</v>
      </c>
      <c r="D41" s="87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2244</v>
      </c>
      <c r="C42" s="86" t="s">
        <v>2245</v>
      </c>
      <c r="D42" s="87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2246</v>
      </c>
      <c r="C43" s="86" t="s">
        <v>2247</v>
      </c>
      <c r="D43" s="87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2248</v>
      </c>
      <c r="C44" s="86" t="s">
        <v>2249</v>
      </c>
      <c r="D44" s="87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2250</v>
      </c>
      <c r="C45" s="86" t="s">
        <v>203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2251</v>
      </c>
      <c r="C46" s="86" t="s">
        <v>553</v>
      </c>
      <c r="D46" s="87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2252</v>
      </c>
      <c r="C47" s="86" t="s">
        <v>2253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2254</v>
      </c>
      <c r="C48" s="86" t="s">
        <v>124</v>
      </c>
      <c r="D48" s="87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2255</v>
      </c>
      <c r="C49" s="86" t="s">
        <v>2256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2257</v>
      </c>
      <c r="C50" s="86" t="s">
        <v>44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2258</v>
      </c>
      <c r="C51" s="86" t="s">
        <v>2259</v>
      </c>
      <c r="D51" s="87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2260</v>
      </c>
      <c r="C52" s="86" t="s">
        <v>803</v>
      </c>
      <c r="D52" s="87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2261</v>
      </c>
      <c r="C53" s="86" t="s">
        <v>1853</v>
      </c>
      <c r="D53" s="87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2262</v>
      </c>
      <c r="C54" s="86" t="s">
        <v>129</v>
      </c>
      <c r="D54" s="87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2263</v>
      </c>
      <c r="C55" s="86" t="s">
        <v>1080</v>
      </c>
      <c r="D55" s="87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2264</v>
      </c>
      <c r="C56" s="86" t="s">
        <v>1073</v>
      </c>
      <c r="D56" s="87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2265</v>
      </c>
      <c r="C57" s="86" t="s">
        <v>343</v>
      </c>
      <c r="D57" s="87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2266</v>
      </c>
      <c r="C58" s="86" t="s">
        <v>2124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2267</v>
      </c>
      <c r="C59" s="86" t="s">
        <v>976</v>
      </c>
      <c r="D59" s="87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2268</v>
      </c>
      <c r="C60" s="86" t="s">
        <v>1920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2269</v>
      </c>
      <c r="C61" s="86" t="s">
        <v>2270</v>
      </c>
      <c r="D61" s="87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126" t="s">
        <v>26</v>
      </c>
      <c r="D62" s="126"/>
      <c r="E62" s="127"/>
      <c r="F62" s="127"/>
      <c r="G62" s="127"/>
      <c r="H62" s="127"/>
      <c r="I62" s="127"/>
    </row>
    <row r="63" spans="1:9" ht="24.95" customHeight="1" x14ac:dyDescent="0.25">
      <c r="C63" s="128" t="s">
        <v>27</v>
      </c>
      <c r="D63" s="27"/>
      <c r="E63" s="130" t="s">
        <v>21</v>
      </c>
      <c r="F63" s="131"/>
      <c r="G63" s="132" t="s">
        <v>22</v>
      </c>
      <c r="H63" s="133"/>
      <c r="I63" s="134" t="s">
        <v>23</v>
      </c>
    </row>
    <row r="64" spans="1:9" s="12" customFormat="1" ht="24.95" customHeight="1" x14ac:dyDescent="0.2">
      <c r="C64" s="129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35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13" t="s">
        <v>2793</v>
      </c>
      <c r="F72" s="113"/>
      <c r="G72" s="113"/>
      <c r="H72" s="113"/>
      <c r="I72" s="113"/>
    </row>
    <row r="73" spans="1:9" ht="18" customHeight="1" x14ac:dyDescent="0.25">
      <c r="A73" s="111" t="s">
        <v>22</v>
      </c>
      <c r="B73" s="111"/>
      <c r="C73" s="111"/>
      <c r="D73" s="111" t="s">
        <v>21</v>
      </c>
      <c r="E73" s="111"/>
      <c r="F73" s="111"/>
      <c r="G73" s="111"/>
      <c r="H73" s="111" t="s">
        <v>37</v>
      </c>
      <c r="I73" s="111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11" t="s">
        <v>2843</v>
      </c>
      <c r="E78" s="111"/>
      <c r="F78" s="111"/>
      <c r="G78" s="111"/>
      <c r="H78" s="111" t="s">
        <v>2844</v>
      </c>
      <c r="I78" s="111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2779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2271</v>
      </c>
      <c r="C12" s="86" t="s">
        <v>2272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2273</v>
      </c>
      <c r="C13" s="86" t="s">
        <v>711</v>
      </c>
      <c r="D13" s="87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2274</v>
      </c>
      <c r="C14" s="86" t="s">
        <v>2275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2276</v>
      </c>
      <c r="C15" s="86" t="s">
        <v>2277</v>
      </c>
      <c r="D15" s="87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2278</v>
      </c>
      <c r="C16" s="86" t="s">
        <v>164</v>
      </c>
      <c r="D16" s="87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2279</v>
      </c>
      <c r="C17" s="86" t="s">
        <v>943</v>
      </c>
      <c r="D17" s="87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2280</v>
      </c>
      <c r="C18" s="86" t="s">
        <v>2281</v>
      </c>
      <c r="D18" s="87" t="s">
        <v>2282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2283</v>
      </c>
      <c r="C19" s="86" t="s">
        <v>614</v>
      </c>
      <c r="D19" s="87" t="s">
        <v>2284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2285</v>
      </c>
      <c r="C20" s="86" t="s">
        <v>2286</v>
      </c>
      <c r="D20" s="87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2287</v>
      </c>
      <c r="C21" s="86" t="s">
        <v>577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2288</v>
      </c>
      <c r="C22" s="86" t="s">
        <v>203</v>
      </c>
      <c r="D22" s="87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2289</v>
      </c>
      <c r="C23" s="86" t="s">
        <v>466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2290</v>
      </c>
      <c r="C24" s="86" t="s">
        <v>2291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2292</v>
      </c>
      <c r="C25" s="86" t="s">
        <v>2293</v>
      </c>
      <c r="D25" s="87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2294</v>
      </c>
      <c r="C26" s="86" t="s">
        <v>54</v>
      </c>
      <c r="D26" s="87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2295</v>
      </c>
      <c r="C27" s="86" t="s">
        <v>2296</v>
      </c>
      <c r="D27" s="87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2297</v>
      </c>
      <c r="C28" s="86" t="s">
        <v>1166</v>
      </c>
      <c r="D28" s="87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2298</v>
      </c>
      <c r="C29" s="86" t="s">
        <v>945</v>
      </c>
      <c r="D29" s="87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2299</v>
      </c>
      <c r="C30" s="86" t="s">
        <v>563</v>
      </c>
      <c r="D30" s="87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2300</v>
      </c>
      <c r="C31" s="86" t="s">
        <v>2301</v>
      </c>
      <c r="D31" s="87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2302</v>
      </c>
      <c r="C32" s="86" t="s">
        <v>2010</v>
      </c>
      <c r="D32" s="87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2303</v>
      </c>
      <c r="C33" s="86" t="s">
        <v>352</v>
      </c>
      <c r="D33" s="87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2304</v>
      </c>
      <c r="C34" s="86" t="s">
        <v>2305</v>
      </c>
      <c r="D34" s="87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2306</v>
      </c>
      <c r="C35" s="86" t="s">
        <v>108</v>
      </c>
      <c r="D35" s="87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2307</v>
      </c>
      <c r="C36" s="86" t="s">
        <v>561</v>
      </c>
      <c r="D36" s="87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2308</v>
      </c>
      <c r="C37" s="86" t="s">
        <v>935</v>
      </c>
      <c r="D37" s="87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2309</v>
      </c>
      <c r="C38" s="86" t="s">
        <v>2310</v>
      </c>
      <c r="D38" s="87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2311</v>
      </c>
      <c r="C39" s="86" t="s">
        <v>493</v>
      </c>
      <c r="D39" s="87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2312</v>
      </c>
      <c r="C40" s="86" t="s">
        <v>535</v>
      </c>
      <c r="D40" s="87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2313</v>
      </c>
      <c r="C41" s="86" t="s">
        <v>2169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2314</v>
      </c>
      <c r="C42" s="86" t="s">
        <v>372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2315</v>
      </c>
      <c r="C43" s="86" t="s">
        <v>2316</v>
      </c>
      <c r="D43" s="87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2317</v>
      </c>
      <c r="C44" s="86" t="s">
        <v>108</v>
      </c>
      <c r="D44" s="87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2318</v>
      </c>
      <c r="C45" s="86" t="s">
        <v>1385</v>
      </c>
      <c r="D45" s="87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2319</v>
      </c>
      <c r="C46" s="86" t="s">
        <v>711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2320</v>
      </c>
      <c r="C47" s="86" t="s">
        <v>2321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2322</v>
      </c>
      <c r="C48" s="86" t="s">
        <v>498</v>
      </c>
      <c r="D48" s="87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2323</v>
      </c>
      <c r="C49" s="86" t="s">
        <v>2324</v>
      </c>
      <c r="D49" s="87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2325</v>
      </c>
      <c r="C50" s="86" t="s">
        <v>1486</v>
      </c>
      <c r="D50" s="87" t="s">
        <v>2326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2327</v>
      </c>
      <c r="C51" s="86" t="s">
        <v>2328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2329</v>
      </c>
      <c r="C52" s="86" t="s">
        <v>1049</v>
      </c>
      <c r="D52" s="87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2330</v>
      </c>
      <c r="C53" s="86" t="s">
        <v>1435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2331</v>
      </c>
      <c r="C54" s="86" t="s">
        <v>2332</v>
      </c>
      <c r="D54" s="87" t="s">
        <v>2333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2334</v>
      </c>
      <c r="C55" s="86" t="s">
        <v>129</v>
      </c>
      <c r="D55" s="87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2335</v>
      </c>
      <c r="C56" s="86" t="s">
        <v>2336</v>
      </c>
      <c r="D56" s="87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2337</v>
      </c>
      <c r="C57" s="86" t="s">
        <v>732</v>
      </c>
      <c r="D57" s="87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2338</v>
      </c>
      <c r="C58" s="86" t="s">
        <v>2339</v>
      </c>
      <c r="D58" s="87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126" t="s">
        <v>26</v>
      </c>
      <c r="D59" s="126"/>
      <c r="E59" s="127"/>
      <c r="F59" s="127"/>
      <c r="G59" s="127"/>
      <c r="H59" s="127"/>
      <c r="I59" s="127"/>
    </row>
    <row r="60" spans="1:9" ht="24.95" customHeight="1" x14ac:dyDescent="0.25">
      <c r="C60" s="128" t="s">
        <v>27</v>
      </c>
      <c r="D60" s="27"/>
      <c r="E60" s="130" t="s">
        <v>21</v>
      </c>
      <c r="F60" s="131"/>
      <c r="G60" s="132" t="s">
        <v>22</v>
      </c>
      <c r="H60" s="133"/>
      <c r="I60" s="134" t="s">
        <v>23</v>
      </c>
    </row>
    <row r="61" spans="1:9" s="12" customFormat="1" ht="24.95" customHeight="1" x14ac:dyDescent="0.2">
      <c r="C61" s="129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35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13" t="s">
        <v>2793</v>
      </c>
      <c r="F69" s="113"/>
      <c r="G69" s="113"/>
      <c r="H69" s="113"/>
      <c r="I69" s="113"/>
    </row>
    <row r="70" spans="1:9" ht="18" customHeight="1" x14ac:dyDescent="0.25">
      <c r="A70" s="111" t="s">
        <v>22</v>
      </c>
      <c r="B70" s="111"/>
      <c r="C70" s="111"/>
      <c r="D70" s="111" t="s">
        <v>21</v>
      </c>
      <c r="E70" s="111"/>
      <c r="F70" s="111"/>
      <c r="G70" s="111"/>
      <c r="H70" s="111" t="s">
        <v>37</v>
      </c>
      <c r="I70" s="111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11" t="s">
        <v>2845</v>
      </c>
      <c r="E75" s="111"/>
      <c r="F75" s="111"/>
      <c r="G75" s="111"/>
      <c r="H75" s="111" t="s">
        <v>2846</v>
      </c>
      <c r="I75" s="111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C60:C61"/>
    <mergeCell ref="E60:F60"/>
    <mergeCell ref="G60:H60"/>
    <mergeCell ref="I60:I61"/>
    <mergeCell ref="E69:I69"/>
    <mergeCell ref="C10:D11"/>
    <mergeCell ref="E10:F10"/>
    <mergeCell ref="G10:H10"/>
    <mergeCell ref="I10:I11"/>
    <mergeCell ref="C59:I59"/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2780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2340</v>
      </c>
      <c r="C12" s="86" t="s">
        <v>2341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2342</v>
      </c>
      <c r="C13" s="86" t="s">
        <v>2343</v>
      </c>
      <c r="D13" s="87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2344</v>
      </c>
      <c r="C14" s="86" t="s">
        <v>2345</v>
      </c>
      <c r="D14" s="87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2346</v>
      </c>
      <c r="C15" s="86" t="s">
        <v>137</v>
      </c>
      <c r="D15" s="87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2347</v>
      </c>
      <c r="C16" s="86" t="s">
        <v>2122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2348</v>
      </c>
      <c r="C17" s="86" t="s">
        <v>2349</v>
      </c>
      <c r="D17" s="87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2350</v>
      </c>
      <c r="C18" s="86" t="s">
        <v>1426</v>
      </c>
      <c r="D18" s="87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2351</v>
      </c>
      <c r="C19" s="86" t="s">
        <v>1040</v>
      </c>
      <c r="D19" s="87" t="s">
        <v>135</v>
      </c>
      <c r="E19" s="15"/>
      <c r="F19" s="15"/>
      <c r="G19" s="15"/>
      <c r="H19" s="15"/>
      <c r="I19" s="61" t="s">
        <v>2781</v>
      </c>
    </row>
    <row r="20" spans="1:9" s="12" customFormat="1" ht="20.100000000000001" customHeight="1" x14ac:dyDescent="0.2">
      <c r="A20" s="54">
        <v>9</v>
      </c>
      <c r="B20" s="85" t="s">
        <v>2352</v>
      </c>
      <c r="C20" s="86" t="s">
        <v>345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2353</v>
      </c>
      <c r="C21" s="86" t="s">
        <v>452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2354</v>
      </c>
      <c r="C22" s="86" t="s">
        <v>1693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2355</v>
      </c>
      <c r="C23" s="86" t="s">
        <v>486</v>
      </c>
      <c r="D23" s="87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2356</v>
      </c>
      <c r="C24" s="86" t="s">
        <v>2357</v>
      </c>
      <c r="D24" s="87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2358</v>
      </c>
      <c r="C25" s="86" t="s">
        <v>2359</v>
      </c>
      <c r="D25" s="87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2360</v>
      </c>
      <c r="C26" s="86" t="s">
        <v>500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2361</v>
      </c>
      <c r="C27" s="86" t="s">
        <v>2078</v>
      </c>
      <c r="D27" s="87" t="s">
        <v>2362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2363</v>
      </c>
      <c r="C28" s="86" t="s">
        <v>273</v>
      </c>
      <c r="D28" s="87" t="s">
        <v>2364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2365</v>
      </c>
      <c r="C29" s="86" t="s">
        <v>680</v>
      </c>
      <c r="D29" s="87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2366</v>
      </c>
      <c r="C30" s="86" t="s">
        <v>2367</v>
      </c>
      <c r="D30" s="87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2368</v>
      </c>
      <c r="C31" s="86" t="s">
        <v>164</v>
      </c>
      <c r="D31" s="87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2369</v>
      </c>
      <c r="C32" s="86" t="s">
        <v>2370</v>
      </c>
      <c r="D32" s="87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2371</v>
      </c>
      <c r="C33" s="86" t="s">
        <v>852</v>
      </c>
      <c r="D33" s="87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2372</v>
      </c>
      <c r="C34" s="86" t="s">
        <v>2373</v>
      </c>
      <c r="D34" s="87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2374</v>
      </c>
      <c r="C35" s="86" t="s">
        <v>173</v>
      </c>
      <c r="D35" s="87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2375</v>
      </c>
      <c r="C36" s="86" t="s">
        <v>2376</v>
      </c>
      <c r="D36" s="87" t="s">
        <v>2377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2378</v>
      </c>
      <c r="C37" s="86" t="s">
        <v>2379</v>
      </c>
      <c r="D37" s="87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2380</v>
      </c>
      <c r="C38" s="86" t="s">
        <v>54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2381</v>
      </c>
      <c r="C39" s="86" t="s">
        <v>651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2382</v>
      </c>
      <c r="C40" s="86" t="s">
        <v>846</v>
      </c>
      <c r="D40" s="87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2383</v>
      </c>
      <c r="C41" s="86" t="s">
        <v>2384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2385</v>
      </c>
      <c r="C42" s="86" t="s">
        <v>2386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2387</v>
      </c>
      <c r="C43" s="86" t="s">
        <v>2388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2389</v>
      </c>
      <c r="C44" s="86" t="s">
        <v>124</v>
      </c>
      <c r="D44" s="87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2390</v>
      </c>
      <c r="C45" s="86" t="s">
        <v>548</v>
      </c>
      <c r="D45" s="87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2391</v>
      </c>
      <c r="C46" s="86" t="s">
        <v>2392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2393</v>
      </c>
      <c r="C47" s="86" t="s">
        <v>137</v>
      </c>
      <c r="D47" s="87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2394</v>
      </c>
      <c r="C48" s="86" t="s">
        <v>2395</v>
      </c>
      <c r="D48" s="87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2396</v>
      </c>
      <c r="C49" s="86" t="s">
        <v>2397</v>
      </c>
      <c r="D49" s="87" t="s">
        <v>2398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2399</v>
      </c>
      <c r="C50" s="86" t="s">
        <v>2400</v>
      </c>
      <c r="D50" s="87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2401</v>
      </c>
      <c r="C51" s="86" t="s">
        <v>970</v>
      </c>
      <c r="D51" s="87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5" t="s">
        <v>2402</v>
      </c>
      <c r="C52" s="86" t="s">
        <v>2403</v>
      </c>
      <c r="D52" s="87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2404</v>
      </c>
      <c r="C53" s="86" t="s">
        <v>466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2405</v>
      </c>
      <c r="C54" s="86" t="s">
        <v>44</v>
      </c>
      <c r="D54" s="87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5" t="s">
        <v>2406</v>
      </c>
      <c r="C55" s="86" t="s">
        <v>711</v>
      </c>
      <c r="D55" s="87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2407</v>
      </c>
      <c r="C56" s="86" t="s">
        <v>2408</v>
      </c>
      <c r="D56" s="87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2409</v>
      </c>
      <c r="C57" s="86" t="s">
        <v>614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2410</v>
      </c>
      <c r="C58" s="86" t="s">
        <v>2411</v>
      </c>
      <c r="D58" s="87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2412</v>
      </c>
      <c r="C59" s="86" t="s">
        <v>2413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2414</v>
      </c>
      <c r="C60" s="86" t="s">
        <v>2415</v>
      </c>
      <c r="D60" s="87" t="s">
        <v>2416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5" t="s">
        <v>2417</v>
      </c>
      <c r="C61" s="86" t="s">
        <v>466</v>
      </c>
      <c r="D61" s="87" t="s">
        <v>2418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2419</v>
      </c>
      <c r="C62" s="86" t="s">
        <v>208</v>
      </c>
      <c r="D62" s="87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2420</v>
      </c>
      <c r="C63" s="86" t="s">
        <v>2421</v>
      </c>
      <c r="D63" s="87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2422</v>
      </c>
      <c r="C64" s="86" t="s">
        <v>2423</v>
      </c>
      <c r="D64" s="87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2424</v>
      </c>
      <c r="C65" s="86" t="s">
        <v>841</v>
      </c>
      <c r="D65" s="87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126" t="s">
        <v>26</v>
      </c>
      <c r="D66" s="126"/>
      <c r="E66" s="127"/>
      <c r="F66" s="127"/>
      <c r="G66" s="127"/>
      <c r="H66" s="127"/>
      <c r="I66" s="127"/>
    </row>
    <row r="67" spans="1:9" ht="24.95" customHeight="1" x14ac:dyDescent="0.25">
      <c r="C67" s="128" t="s">
        <v>27</v>
      </c>
      <c r="D67" s="27"/>
      <c r="E67" s="130" t="s">
        <v>21</v>
      </c>
      <c r="F67" s="131"/>
      <c r="G67" s="132" t="s">
        <v>22</v>
      </c>
      <c r="H67" s="133"/>
      <c r="I67" s="134" t="s">
        <v>23</v>
      </c>
    </row>
    <row r="68" spans="1:9" s="12" customFormat="1" ht="24.95" customHeight="1" x14ac:dyDescent="0.2">
      <c r="C68" s="129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35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13" t="s">
        <v>2793</v>
      </c>
      <c r="F76" s="113"/>
      <c r="G76" s="113"/>
      <c r="H76" s="113"/>
      <c r="I76" s="113"/>
    </row>
    <row r="77" spans="1:9" ht="18" customHeight="1" x14ac:dyDescent="0.25">
      <c r="A77" s="111" t="s">
        <v>22</v>
      </c>
      <c r="B77" s="111"/>
      <c r="C77" s="111"/>
      <c r="D77" s="111" t="s">
        <v>21</v>
      </c>
      <c r="E77" s="111"/>
      <c r="F77" s="111"/>
      <c r="G77" s="111"/>
      <c r="H77" s="111" t="s">
        <v>37</v>
      </c>
      <c r="I77" s="111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3" customFormat="1" ht="18" customHeight="1" x14ac:dyDescent="0.2">
      <c r="D82" s="111" t="s">
        <v>2847</v>
      </c>
      <c r="E82" s="111"/>
      <c r="F82" s="111"/>
      <c r="G82" s="111"/>
      <c r="H82" s="111" t="s">
        <v>2848</v>
      </c>
      <c r="I82" s="111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4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2782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8" customHeight="1" x14ac:dyDescent="0.2">
      <c r="A12" s="54">
        <v>1</v>
      </c>
      <c r="B12" s="85" t="s">
        <v>2425</v>
      </c>
      <c r="C12" s="86" t="s">
        <v>2426</v>
      </c>
      <c r="D12" s="87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2427</v>
      </c>
      <c r="C13" s="86" t="s">
        <v>1909</v>
      </c>
      <c r="D13" s="87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5" t="s">
        <v>2428</v>
      </c>
      <c r="C14" s="86" t="s">
        <v>2429</v>
      </c>
      <c r="D14" s="87" t="s">
        <v>2430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5" t="s">
        <v>2431</v>
      </c>
      <c r="C15" s="86" t="s">
        <v>2432</v>
      </c>
      <c r="D15" s="87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2433</v>
      </c>
      <c r="C16" s="86" t="s">
        <v>203</v>
      </c>
      <c r="D16" s="87" t="s">
        <v>2434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2435</v>
      </c>
      <c r="C17" s="86" t="s">
        <v>897</v>
      </c>
      <c r="D17" s="87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2436</v>
      </c>
      <c r="C18" s="86" t="s">
        <v>143</v>
      </c>
      <c r="D18" s="87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2437</v>
      </c>
      <c r="C19" s="86" t="s">
        <v>216</v>
      </c>
      <c r="D19" s="87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2438</v>
      </c>
      <c r="C20" s="86" t="s">
        <v>2439</v>
      </c>
      <c r="D20" s="87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5" t="s">
        <v>2440</v>
      </c>
      <c r="C21" s="86" t="s">
        <v>1161</v>
      </c>
      <c r="D21" s="87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2441</v>
      </c>
      <c r="C22" s="86" t="s">
        <v>839</v>
      </c>
      <c r="D22" s="87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2442</v>
      </c>
      <c r="C23" s="86" t="s">
        <v>841</v>
      </c>
      <c r="D23" s="87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5" t="s">
        <v>2443</v>
      </c>
      <c r="C24" s="86" t="s">
        <v>271</v>
      </c>
      <c r="D24" s="87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2444</v>
      </c>
      <c r="C25" s="86" t="s">
        <v>2445</v>
      </c>
      <c r="D25" s="87" t="s">
        <v>2446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2447</v>
      </c>
      <c r="C26" s="86" t="s">
        <v>298</v>
      </c>
      <c r="D26" s="87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5" t="s">
        <v>2448</v>
      </c>
      <c r="C27" s="86" t="s">
        <v>931</v>
      </c>
      <c r="D27" s="87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2449</v>
      </c>
      <c r="C28" s="86" t="s">
        <v>2450</v>
      </c>
      <c r="D28" s="87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2451</v>
      </c>
      <c r="C29" s="86" t="s">
        <v>1112</v>
      </c>
      <c r="D29" s="87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2452</v>
      </c>
      <c r="C30" s="86" t="s">
        <v>732</v>
      </c>
      <c r="D30" s="87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2453</v>
      </c>
      <c r="C31" s="86" t="s">
        <v>124</v>
      </c>
      <c r="D31" s="87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5" t="s">
        <v>2454</v>
      </c>
      <c r="C32" s="86" t="s">
        <v>2455</v>
      </c>
      <c r="D32" s="87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5" t="s">
        <v>2456</v>
      </c>
      <c r="C33" s="86" t="s">
        <v>1693</v>
      </c>
      <c r="D33" s="87" t="s">
        <v>2457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5" t="s">
        <v>2458</v>
      </c>
      <c r="C34" s="86" t="s">
        <v>2459</v>
      </c>
      <c r="D34" s="87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5" t="s">
        <v>2460</v>
      </c>
      <c r="C35" s="86" t="s">
        <v>2461</v>
      </c>
      <c r="D35" s="87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5" t="s">
        <v>2462</v>
      </c>
      <c r="C36" s="86" t="s">
        <v>452</v>
      </c>
      <c r="D36" s="87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5" t="s">
        <v>2463</v>
      </c>
      <c r="C37" s="86" t="s">
        <v>164</v>
      </c>
      <c r="D37" s="87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5" t="s">
        <v>2464</v>
      </c>
      <c r="C38" s="86" t="s">
        <v>2465</v>
      </c>
      <c r="D38" s="87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5" t="s">
        <v>2466</v>
      </c>
      <c r="C39" s="86" t="s">
        <v>203</v>
      </c>
      <c r="D39" s="87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5" t="s">
        <v>2467</v>
      </c>
      <c r="C40" s="86" t="s">
        <v>711</v>
      </c>
      <c r="D40" s="87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5" t="s">
        <v>2468</v>
      </c>
      <c r="C41" s="86" t="s">
        <v>500</v>
      </c>
      <c r="D41" s="87" t="s">
        <v>2469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5" t="s">
        <v>2470</v>
      </c>
      <c r="C42" s="86" t="s">
        <v>2471</v>
      </c>
      <c r="D42" s="87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5" t="s">
        <v>2472</v>
      </c>
      <c r="C43" s="86" t="s">
        <v>943</v>
      </c>
      <c r="D43" s="87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5" t="s">
        <v>2473</v>
      </c>
      <c r="C44" s="86" t="s">
        <v>42</v>
      </c>
      <c r="D44" s="87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5" t="s">
        <v>2474</v>
      </c>
      <c r="C45" s="86" t="s">
        <v>2475</v>
      </c>
      <c r="D45" s="87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5" t="s">
        <v>2476</v>
      </c>
      <c r="C46" s="86" t="s">
        <v>841</v>
      </c>
      <c r="D46" s="87" t="s">
        <v>2477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5" t="s">
        <v>2478</v>
      </c>
      <c r="C47" s="86" t="s">
        <v>2479</v>
      </c>
      <c r="D47" s="87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126" t="s">
        <v>26</v>
      </c>
      <c r="D48" s="126"/>
      <c r="E48" s="127"/>
      <c r="F48" s="127"/>
      <c r="G48" s="127"/>
      <c r="H48" s="127"/>
      <c r="I48" s="127"/>
    </row>
    <row r="49" spans="1:9" ht="24.95" customHeight="1" x14ac:dyDescent="0.25">
      <c r="C49" s="128" t="s">
        <v>27</v>
      </c>
      <c r="D49" s="27"/>
      <c r="E49" s="130" t="s">
        <v>21</v>
      </c>
      <c r="F49" s="131"/>
      <c r="G49" s="132" t="s">
        <v>22</v>
      </c>
      <c r="H49" s="133"/>
      <c r="I49" s="134" t="s">
        <v>23</v>
      </c>
    </row>
    <row r="50" spans="1:9" s="12" customFormat="1" ht="24.95" customHeight="1" x14ac:dyDescent="0.2">
      <c r="C50" s="129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35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13" t="s">
        <v>2793</v>
      </c>
      <c r="F58" s="113"/>
      <c r="G58" s="113"/>
      <c r="H58" s="113"/>
      <c r="I58" s="113"/>
    </row>
    <row r="59" spans="1:9" ht="18" customHeight="1" x14ac:dyDescent="0.25">
      <c r="A59" s="111" t="s">
        <v>22</v>
      </c>
      <c r="B59" s="111"/>
      <c r="C59" s="111"/>
      <c r="D59" s="111" t="s">
        <v>21</v>
      </c>
      <c r="E59" s="111"/>
      <c r="F59" s="111"/>
      <c r="G59" s="111"/>
      <c r="H59" s="111" t="s">
        <v>37</v>
      </c>
      <c r="I59" s="111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3" customFormat="1" ht="18" customHeight="1" x14ac:dyDescent="0.2">
      <c r="D64" s="111" t="s">
        <v>2849</v>
      </c>
      <c r="E64" s="111"/>
      <c r="F64" s="111"/>
      <c r="G64" s="111"/>
      <c r="H64" s="111" t="s">
        <v>2850</v>
      </c>
      <c r="I64" s="111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C49:C50"/>
    <mergeCell ref="E49:F49"/>
    <mergeCell ref="G49:H49"/>
    <mergeCell ref="I49:I50"/>
    <mergeCell ref="E58:I58"/>
    <mergeCell ref="C10:D11"/>
    <mergeCell ref="E10:F10"/>
    <mergeCell ref="G10:H10"/>
    <mergeCell ref="I10:I11"/>
    <mergeCell ref="C48:I48"/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G16" sqref="G1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54" t="s">
        <v>2747</v>
      </c>
      <c r="B8" s="154"/>
      <c r="C8" s="154"/>
      <c r="D8" s="154"/>
      <c r="E8" s="154"/>
      <c r="F8" s="154"/>
      <c r="G8" s="154"/>
      <c r="H8" s="154"/>
      <c r="I8" s="1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40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2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49" t="s">
        <v>26</v>
      </c>
      <c r="D33" s="149"/>
      <c r="E33" s="149"/>
      <c r="F33" s="149"/>
      <c r="G33" s="149"/>
      <c r="H33" s="149"/>
      <c r="I33" s="149"/>
    </row>
    <row r="34" spans="1:9" ht="18" customHeight="1" x14ac:dyDescent="0.25">
      <c r="C34" s="148" t="s">
        <v>27</v>
      </c>
      <c r="D34" s="47"/>
      <c r="E34" s="150" t="s">
        <v>40</v>
      </c>
      <c r="F34" s="151"/>
      <c r="G34" s="152" t="s">
        <v>22</v>
      </c>
      <c r="H34" s="153"/>
      <c r="I34" s="146" t="s">
        <v>23</v>
      </c>
    </row>
    <row r="35" spans="1:9" s="12" customFormat="1" ht="18" customHeight="1" x14ac:dyDescent="0.2">
      <c r="C35" s="129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35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13" t="s">
        <v>62</v>
      </c>
      <c r="F43" s="113"/>
      <c r="G43" s="113"/>
      <c r="H43" s="113"/>
      <c r="I43" s="113"/>
    </row>
    <row r="44" spans="1:9" ht="18" customHeight="1" x14ac:dyDescent="0.25">
      <c r="A44" s="111" t="s">
        <v>22</v>
      </c>
      <c r="B44" s="111"/>
      <c r="C44" s="111"/>
      <c r="D44" s="111" t="s">
        <v>39</v>
      </c>
      <c r="E44" s="111"/>
      <c r="F44" s="111"/>
      <c r="G44" s="111"/>
      <c r="H44" s="111" t="s">
        <v>37</v>
      </c>
      <c r="I44" s="111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77"/>
  <sheetViews>
    <sheetView view="pageBreakPreview" topLeftCell="A10" zoomScaleNormal="100" workbookViewId="0">
      <selection activeCell="F73" sqref="F7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9.83203125" style="103" customWidth="1"/>
    <col min="6" max="6" width="11.6640625" style="103" customWidth="1"/>
    <col min="7" max="8" width="9.83203125" style="103" customWidth="1"/>
    <col min="9" max="9" width="18.33203125" style="1" customWidth="1"/>
    <col min="10" max="256" width="9.33203125" style="1"/>
    <col min="257" max="257" width="5.83203125" style="1" customWidth="1"/>
    <col min="258" max="258" width="11.83203125" style="1" customWidth="1"/>
    <col min="259" max="259" width="25.83203125" style="1" customWidth="1"/>
    <col min="260" max="261" width="9.83203125" style="1" customWidth="1"/>
    <col min="262" max="262" width="11.6640625" style="1" customWidth="1"/>
    <col min="263" max="264" width="9.83203125" style="1" customWidth="1"/>
    <col min="265" max="265" width="18.33203125" style="1" customWidth="1"/>
    <col min="266" max="512" width="9.33203125" style="1"/>
    <col min="513" max="513" width="5.83203125" style="1" customWidth="1"/>
    <col min="514" max="514" width="11.83203125" style="1" customWidth="1"/>
    <col min="515" max="515" width="25.83203125" style="1" customWidth="1"/>
    <col min="516" max="517" width="9.83203125" style="1" customWidth="1"/>
    <col min="518" max="518" width="11.6640625" style="1" customWidth="1"/>
    <col min="519" max="520" width="9.83203125" style="1" customWidth="1"/>
    <col min="521" max="521" width="18.33203125" style="1" customWidth="1"/>
    <col min="522" max="768" width="9.33203125" style="1"/>
    <col min="769" max="769" width="5.83203125" style="1" customWidth="1"/>
    <col min="770" max="770" width="11.83203125" style="1" customWidth="1"/>
    <col min="771" max="771" width="25.83203125" style="1" customWidth="1"/>
    <col min="772" max="773" width="9.83203125" style="1" customWidth="1"/>
    <col min="774" max="774" width="11.6640625" style="1" customWidth="1"/>
    <col min="775" max="776" width="9.83203125" style="1" customWidth="1"/>
    <col min="777" max="777" width="18.33203125" style="1" customWidth="1"/>
    <col min="778" max="1024" width="9.33203125" style="1"/>
    <col min="1025" max="1025" width="5.83203125" style="1" customWidth="1"/>
    <col min="1026" max="1026" width="11.83203125" style="1" customWidth="1"/>
    <col min="1027" max="1027" width="25.83203125" style="1" customWidth="1"/>
    <col min="1028" max="1029" width="9.83203125" style="1" customWidth="1"/>
    <col min="1030" max="1030" width="11.6640625" style="1" customWidth="1"/>
    <col min="1031" max="1032" width="9.83203125" style="1" customWidth="1"/>
    <col min="1033" max="1033" width="18.33203125" style="1" customWidth="1"/>
    <col min="1034" max="1280" width="9.33203125" style="1"/>
    <col min="1281" max="1281" width="5.83203125" style="1" customWidth="1"/>
    <col min="1282" max="1282" width="11.83203125" style="1" customWidth="1"/>
    <col min="1283" max="1283" width="25.83203125" style="1" customWidth="1"/>
    <col min="1284" max="1285" width="9.83203125" style="1" customWidth="1"/>
    <col min="1286" max="1286" width="11.6640625" style="1" customWidth="1"/>
    <col min="1287" max="1288" width="9.83203125" style="1" customWidth="1"/>
    <col min="1289" max="1289" width="18.33203125" style="1" customWidth="1"/>
    <col min="1290" max="1536" width="9.33203125" style="1"/>
    <col min="1537" max="1537" width="5.83203125" style="1" customWidth="1"/>
    <col min="1538" max="1538" width="11.83203125" style="1" customWidth="1"/>
    <col min="1539" max="1539" width="25.83203125" style="1" customWidth="1"/>
    <col min="1540" max="1541" width="9.83203125" style="1" customWidth="1"/>
    <col min="1542" max="1542" width="11.6640625" style="1" customWidth="1"/>
    <col min="1543" max="1544" width="9.83203125" style="1" customWidth="1"/>
    <col min="1545" max="1545" width="18.33203125" style="1" customWidth="1"/>
    <col min="1546" max="1792" width="9.33203125" style="1"/>
    <col min="1793" max="1793" width="5.83203125" style="1" customWidth="1"/>
    <col min="1794" max="1794" width="11.83203125" style="1" customWidth="1"/>
    <col min="1795" max="1795" width="25.83203125" style="1" customWidth="1"/>
    <col min="1796" max="1797" width="9.83203125" style="1" customWidth="1"/>
    <col min="1798" max="1798" width="11.6640625" style="1" customWidth="1"/>
    <col min="1799" max="1800" width="9.83203125" style="1" customWidth="1"/>
    <col min="1801" max="1801" width="18.33203125" style="1" customWidth="1"/>
    <col min="1802" max="2048" width="9.33203125" style="1"/>
    <col min="2049" max="2049" width="5.83203125" style="1" customWidth="1"/>
    <col min="2050" max="2050" width="11.83203125" style="1" customWidth="1"/>
    <col min="2051" max="2051" width="25.83203125" style="1" customWidth="1"/>
    <col min="2052" max="2053" width="9.83203125" style="1" customWidth="1"/>
    <col min="2054" max="2054" width="11.6640625" style="1" customWidth="1"/>
    <col min="2055" max="2056" width="9.83203125" style="1" customWidth="1"/>
    <col min="2057" max="2057" width="18.33203125" style="1" customWidth="1"/>
    <col min="2058" max="2304" width="9.33203125" style="1"/>
    <col min="2305" max="2305" width="5.83203125" style="1" customWidth="1"/>
    <col min="2306" max="2306" width="11.83203125" style="1" customWidth="1"/>
    <col min="2307" max="2307" width="25.83203125" style="1" customWidth="1"/>
    <col min="2308" max="2309" width="9.83203125" style="1" customWidth="1"/>
    <col min="2310" max="2310" width="11.6640625" style="1" customWidth="1"/>
    <col min="2311" max="2312" width="9.83203125" style="1" customWidth="1"/>
    <col min="2313" max="2313" width="18.33203125" style="1" customWidth="1"/>
    <col min="2314" max="2560" width="9.33203125" style="1"/>
    <col min="2561" max="2561" width="5.83203125" style="1" customWidth="1"/>
    <col min="2562" max="2562" width="11.83203125" style="1" customWidth="1"/>
    <col min="2563" max="2563" width="25.83203125" style="1" customWidth="1"/>
    <col min="2564" max="2565" width="9.83203125" style="1" customWidth="1"/>
    <col min="2566" max="2566" width="11.6640625" style="1" customWidth="1"/>
    <col min="2567" max="2568" width="9.83203125" style="1" customWidth="1"/>
    <col min="2569" max="2569" width="18.33203125" style="1" customWidth="1"/>
    <col min="2570" max="2816" width="9.33203125" style="1"/>
    <col min="2817" max="2817" width="5.83203125" style="1" customWidth="1"/>
    <col min="2818" max="2818" width="11.83203125" style="1" customWidth="1"/>
    <col min="2819" max="2819" width="25.83203125" style="1" customWidth="1"/>
    <col min="2820" max="2821" width="9.83203125" style="1" customWidth="1"/>
    <col min="2822" max="2822" width="11.6640625" style="1" customWidth="1"/>
    <col min="2823" max="2824" width="9.83203125" style="1" customWidth="1"/>
    <col min="2825" max="2825" width="18.33203125" style="1" customWidth="1"/>
    <col min="2826" max="3072" width="9.33203125" style="1"/>
    <col min="3073" max="3073" width="5.83203125" style="1" customWidth="1"/>
    <col min="3074" max="3074" width="11.83203125" style="1" customWidth="1"/>
    <col min="3075" max="3075" width="25.83203125" style="1" customWidth="1"/>
    <col min="3076" max="3077" width="9.83203125" style="1" customWidth="1"/>
    <col min="3078" max="3078" width="11.6640625" style="1" customWidth="1"/>
    <col min="3079" max="3080" width="9.83203125" style="1" customWidth="1"/>
    <col min="3081" max="3081" width="18.33203125" style="1" customWidth="1"/>
    <col min="3082" max="3328" width="9.33203125" style="1"/>
    <col min="3329" max="3329" width="5.83203125" style="1" customWidth="1"/>
    <col min="3330" max="3330" width="11.83203125" style="1" customWidth="1"/>
    <col min="3331" max="3331" width="25.83203125" style="1" customWidth="1"/>
    <col min="3332" max="3333" width="9.83203125" style="1" customWidth="1"/>
    <col min="3334" max="3334" width="11.6640625" style="1" customWidth="1"/>
    <col min="3335" max="3336" width="9.83203125" style="1" customWidth="1"/>
    <col min="3337" max="3337" width="18.33203125" style="1" customWidth="1"/>
    <col min="3338" max="3584" width="9.33203125" style="1"/>
    <col min="3585" max="3585" width="5.83203125" style="1" customWidth="1"/>
    <col min="3586" max="3586" width="11.83203125" style="1" customWidth="1"/>
    <col min="3587" max="3587" width="25.83203125" style="1" customWidth="1"/>
    <col min="3588" max="3589" width="9.83203125" style="1" customWidth="1"/>
    <col min="3590" max="3590" width="11.6640625" style="1" customWidth="1"/>
    <col min="3591" max="3592" width="9.83203125" style="1" customWidth="1"/>
    <col min="3593" max="3593" width="18.33203125" style="1" customWidth="1"/>
    <col min="3594" max="3840" width="9.33203125" style="1"/>
    <col min="3841" max="3841" width="5.83203125" style="1" customWidth="1"/>
    <col min="3842" max="3842" width="11.83203125" style="1" customWidth="1"/>
    <col min="3843" max="3843" width="25.83203125" style="1" customWidth="1"/>
    <col min="3844" max="3845" width="9.83203125" style="1" customWidth="1"/>
    <col min="3846" max="3846" width="11.6640625" style="1" customWidth="1"/>
    <col min="3847" max="3848" width="9.83203125" style="1" customWidth="1"/>
    <col min="3849" max="3849" width="18.33203125" style="1" customWidth="1"/>
    <col min="3850" max="4096" width="9.33203125" style="1"/>
    <col min="4097" max="4097" width="5.83203125" style="1" customWidth="1"/>
    <col min="4098" max="4098" width="11.83203125" style="1" customWidth="1"/>
    <col min="4099" max="4099" width="25.83203125" style="1" customWidth="1"/>
    <col min="4100" max="4101" width="9.83203125" style="1" customWidth="1"/>
    <col min="4102" max="4102" width="11.6640625" style="1" customWidth="1"/>
    <col min="4103" max="4104" width="9.83203125" style="1" customWidth="1"/>
    <col min="4105" max="4105" width="18.33203125" style="1" customWidth="1"/>
    <col min="4106" max="4352" width="9.33203125" style="1"/>
    <col min="4353" max="4353" width="5.83203125" style="1" customWidth="1"/>
    <col min="4354" max="4354" width="11.83203125" style="1" customWidth="1"/>
    <col min="4355" max="4355" width="25.83203125" style="1" customWidth="1"/>
    <col min="4356" max="4357" width="9.83203125" style="1" customWidth="1"/>
    <col min="4358" max="4358" width="11.6640625" style="1" customWidth="1"/>
    <col min="4359" max="4360" width="9.83203125" style="1" customWidth="1"/>
    <col min="4361" max="4361" width="18.33203125" style="1" customWidth="1"/>
    <col min="4362" max="4608" width="9.33203125" style="1"/>
    <col min="4609" max="4609" width="5.83203125" style="1" customWidth="1"/>
    <col min="4610" max="4610" width="11.83203125" style="1" customWidth="1"/>
    <col min="4611" max="4611" width="25.83203125" style="1" customWidth="1"/>
    <col min="4612" max="4613" width="9.83203125" style="1" customWidth="1"/>
    <col min="4614" max="4614" width="11.6640625" style="1" customWidth="1"/>
    <col min="4615" max="4616" width="9.83203125" style="1" customWidth="1"/>
    <col min="4617" max="4617" width="18.33203125" style="1" customWidth="1"/>
    <col min="4618" max="4864" width="9.33203125" style="1"/>
    <col min="4865" max="4865" width="5.83203125" style="1" customWidth="1"/>
    <col min="4866" max="4866" width="11.83203125" style="1" customWidth="1"/>
    <col min="4867" max="4867" width="25.83203125" style="1" customWidth="1"/>
    <col min="4868" max="4869" width="9.83203125" style="1" customWidth="1"/>
    <col min="4870" max="4870" width="11.6640625" style="1" customWidth="1"/>
    <col min="4871" max="4872" width="9.83203125" style="1" customWidth="1"/>
    <col min="4873" max="4873" width="18.33203125" style="1" customWidth="1"/>
    <col min="4874" max="5120" width="9.33203125" style="1"/>
    <col min="5121" max="5121" width="5.83203125" style="1" customWidth="1"/>
    <col min="5122" max="5122" width="11.83203125" style="1" customWidth="1"/>
    <col min="5123" max="5123" width="25.83203125" style="1" customWidth="1"/>
    <col min="5124" max="5125" width="9.83203125" style="1" customWidth="1"/>
    <col min="5126" max="5126" width="11.6640625" style="1" customWidth="1"/>
    <col min="5127" max="5128" width="9.83203125" style="1" customWidth="1"/>
    <col min="5129" max="5129" width="18.33203125" style="1" customWidth="1"/>
    <col min="5130" max="5376" width="9.33203125" style="1"/>
    <col min="5377" max="5377" width="5.83203125" style="1" customWidth="1"/>
    <col min="5378" max="5378" width="11.83203125" style="1" customWidth="1"/>
    <col min="5379" max="5379" width="25.83203125" style="1" customWidth="1"/>
    <col min="5380" max="5381" width="9.83203125" style="1" customWidth="1"/>
    <col min="5382" max="5382" width="11.6640625" style="1" customWidth="1"/>
    <col min="5383" max="5384" width="9.83203125" style="1" customWidth="1"/>
    <col min="5385" max="5385" width="18.33203125" style="1" customWidth="1"/>
    <col min="5386" max="5632" width="9.33203125" style="1"/>
    <col min="5633" max="5633" width="5.83203125" style="1" customWidth="1"/>
    <col min="5634" max="5634" width="11.83203125" style="1" customWidth="1"/>
    <col min="5635" max="5635" width="25.83203125" style="1" customWidth="1"/>
    <col min="5636" max="5637" width="9.83203125" style="1" customWidth="1"/>
    <col min="5638" max="5638" width="11.6640625" style="1" customWidth="1"/>
    <col min="5639" max="5640" width="9.83203125" style="1" customWidth="1"/>
    <col min="5641" max="5641" width="18.33203125" style="1" customWidth="1"/>
    <col min="5642" max="5888" width="9.33203125" style="1"/>
    <col min="5889" max="5889" width="5.83203125" style="1" customWidth="1"/>
    <col min="5890" max="5890" width="11.83203125" style="1" customWidth="1"/>
    <col min="5891" max="5891" width="25.83203125" style="1" customWidth="1"/>
    <col min="5892" max="5893" width="9.83203125" style="1" customWidth="1"/>
    <col min="5894" max="5894" width="11.6640625" style="1" customWidth="1"/>
    <col min="5895" max="5896" width="9.83203125" style="1" customWidth="1"/>
    <col min="5897" max="5897" width="18.33203125" style="1" customWidth="1"/>
    <col min="5898" max="6144" width="9.33203125" style="1"/>
    <col min="6145" max="6145" width="5.83203125" style="1" customWidth="1"/>
    <col min="6146" max="6146" width="11.83203125" style="1" customWidth="1"/>
    <col min="6147" max="6147" width="25.83203125" style="1" customWidth="1"/>
    <col min="6148" max="6149" width="9.83203125" style="1" customWidth="1"/>
    <col min="6150" max="6150" width="11.6640625" style="1" customWidth="1"/>
    <col min="6151" max="6152" width="9.83203125" style="1" customWidth="1"/>
    <col min="6153" max="6153" width="18.33203125" style="1" customWidth="1"/>
    <col min="6154" max="6400" width="9.33203125" style="1"/>
    <col min="6401" max="6401" width="5.83203125" style="1" customWidth="1"/>
    <col min="6402" max="6402" width="11.83203125" style="1" customWidth="1"/>
    <col min="6403" max="6403" width="25.83203125" style="1" customWidth="1"/>
    <col min="6404" max="6405" width="9.83203125" style="1" customWidth="1"/>
    <col min="6406" max="6406" width="11.6640625" style="1" customWidth="1"/>
    <col min="6407" max="6408" width="9.83203125" style="1" customWidth="1"/>
    <col min="6409" max="6409" width="18.33203125" style="1" customWidth="1"/>
    <col min="6410" max="6656" width="9.33203125" style="1"/>
    <col min="6657" max="6657" width="5.83203125" style="1" customWidth="1"/>
    <col min="6658" max="6658" width="11.83203125" style="1" customWidth="1"/>
    <col min="6659" max="6659" width="25.83203125" style="1" customWidth="1"/>
    <col min="6660" max="6661" width="9.83203125" style="1" customWidth="1"/>
    <col min="6662" max="6662" width="11.6640625" style="1" customWidth="1"/>
    <col min="6663" max="6664" width="9.83203125" style="1" customWidth="1"/>
    <col min="6665" max="6665" width="18.33203125" style="1" customWidth="1"/>
    <col min="6666" max="6912" width="9.33203125" style="1"/>
    <col min="6913" max="6913" width="5.83203125" style="1" customWidth="1"/>
    <col min="6914" max="6914" width="11.83203125" style="1" customWidth="1"/>
    <col min="6915" max="6915" width="25.83203125" style="1" customWidth="1"/>
    <col min="6916" max="6917" width="9.83203125" style="1" customWidth="1"/>
    <col min="6918" max="6918" width="11.6640625" style="1" customWidth="1"/>
    <col min="6919" max="6920" width="9.83203125" style="1" customWidth="1"/>
    <col min="6921" max="6921" width="18.33203125" style="1" customWidth="1"/>
    <col min="6922" max="7168" width="9.33203125" style="1"/>
    <col min="7169" max="7169" width="5.83203125" style="1" customWidth="1"/>
    <col min="7170" max="7170" width="11.83203125" style="1" customWidth="1"/>
    <col min="7171" max="7171" width="25.83203125" style="1" customWidth="1"/>
    <col min="7172" max="7173" width="9.83203125" style="1" customWidth="1"/>
    <col min="7174" max="7174" width="11.6640625" style="1" customWidth="1"/>
    <col min="7175" max="7176" width="9.83203125" style="1" customWidth="1"/>
    <col min="7177" max="7177" width="18.33203125" style="1" customWidth="1"/>
    <col min="7178" max="7424" width="9.33203125" style="1"/>
    <col min="7425" max="7425" width="5.83203125" style="1" customWidth="1"/>
    <col min="7426" max="7426" width="11.83203125" style="1" customWidth="1"/>
    <col min="7427" max="7427" width="25.83203125" style="1" customWidth="1"/>
    <col min="7428" max="7429" width="9.83203125" style="1" customWidth="1"/>
    <col min="7430" max="7430" width="11.6640625" style="1" customWidth="1"/>
    <col min="7431" max="7432" width="9.83203125" style="1" customWidth="1"/>
    <col min="7433" max="7433" width="18.33203125" style="1" customWidth="1"/>
    <col min="7434" max="7680" width="9.33203125" style="1"/>
    <col min="7681" max="7681" width="5.83203125" style="1" customWidth="1"/>
    <col min="7682" max="7682" width="11.83203125" style="1" customWidth="1"/>
    <col min="7683" max="7683" width="25.83203125" style="1" customWidth="1"/>
    <col min="7684" max="7685" width="9.83203125" style="1" customWidth="1"/>
    <col min="7686" max="7686" width="11.6640625" style="1" customWidth="1"/>
    <col min="7687" max="7688" width="9.83203125" style="1" customWidth="1"/>
    <col min="7689" max="7689" width="18.33203125" style="1" customWidth="1"/>
    <col min="7690" max="7936" width="9.33203125" style="1"/>
    <col min="7937" max="7937" width="5.83203125" style="1" customWidth="1"/>
    <col min="7938" max="7938" width="11.83203125" style="1" customWidth="1"/>
    <col min="7939" max="7939" width="25.83203125" style="1" customWidth="1"/>
    <col min="7940" max="7941" width="9.83203125" style="1" customWidth="1"/>
    <col min="7942" max="7942" width="11.6640625" style="1" customWidth="1"/>
    <col min="7943" max="7944" width="9.83203125" style="1" customWidth="1"/>
    <col min="7945" max="7945" width="18.33203125" style="1" customWidth="1"/>
    <col min="7946" max="8192" width="9.33203125" style="1"/>
    <col min="8193" max="8193" width="5.83203125" style="1" customWidth="1"/>
    <col min="8194" max="8194" width="11.83203125" style="1" customWidth="1"/>
    <col min="8195" max="8195" width="25.83203125" style="1" customWidth="1"/>
    <col min="8196" max="8197" width="9.83203125" style="1" customWidth="1"/>
    <col min="8198" max="8198" width="11.6640625" style="1" customWidth="1"/>
    <col min="8199" max="8200" width="9.83203125" style="1" customWidth="1"/>
    <col min="8201" max="8201" width="18.33203125" style="1" customWidth="1"/>
    <col min="8202" max="8448" width="9.33203125" style="1"/>
    <col min="8449" max="8449" width="5.83203125" style="1" customWidth="1"/>
    <col min="8450" max="8450" width="11.83203125" style="1" customWidth="1"/>
    <col min="8451" max="8451" width="25.83203125" style="1" customWidth="1"/>
    <col min="8452" max="8453" width="9.83203125" style="1" customWidth="1"/>
    <col min="8454" max="8454" width="11.6640625" style="1" customWidth="1"/>
    <col min="8455" max="8456" width="9.83203125" style="1" customWidth="1"/>
    <col min="8457" max="8457" width="18.33203125" style="1" customWidth="1"/>
    <col min="8458" max="8704" width="9.33203125" style="1"/>
    <col min="8705" max="8705" width="5.83203125" style="1" customWidth="1"/>
    <col min="8706" max="8706" width="11.83203125" style="1" customWidth="1"/>
    <col min="8707" max="8707" width="25.83203125" style="1" customWidth="1"/>
    <col min="8708" max="8709" width="9.83203125" style="1" customWidth="1"/>
    <col min="8710" max="8710" width="11.6640625" style="1" customWidth="1"/>
    <col min="8711" max="8712" width="9.83203125" style="1" customWidth="1"/>
    <col min="8713" max="8713" width="18.33203125" style="1" customWidth="1"/>
    <col min="8714" max="8960" width="9.33203125" style="1"/>
    <col min="8961" max="8961" width="5.83203125" style="1" customWidth="1"/>
    <col min="8962" max="8962" width="11.83203125" style="1" customWidth="1"/>
    <col min="8963" max="8963" width="25.83203125" style="1" customWidth="1"/>
    <col min="8964" max="8965" width="9.83203125" style="1" customWidth="1"/>
    <col min="8966" max="8966" width="11.6640625" style="1" customWidth="1"/>
    <col min="8967" max="8968" width="9.83203125" style="1" customWidth="1"/>
    <col min="8969" max="8969" width="18.33203125" style="1" customWidth="1"/>
    <col min="8970" max="9216" width="9.33203125" style="1"/>
    <col min="9217" max="9217" width="5.83203125" style="1" customWidth="1"/>
    <col min="9218" max="9218" width="11.83203125" style="1" customWidth="1"/>
    <col min="9219" max="9219" width="25.83203125" style="1" customWidth="1"/>
    <col min="9220" max="9221" width="9.83203125" style="1" customWidth="1"/>
    <col min="9222" max="9222" width="11.6640625" style="1" customWidth="1"/>
    <col min="9223" max="9224" width="9.83203125" style="1" customWidth="1"/>
    <col min="9225" max="9225" width="18.33203125" style="1" customWidth="1"/>
    <col min="9226" max="9472" width="9.33203125" style="1"/>
    <col min="9473" max="9473" width="5.83203125" style="1" customWidth="1"/>
    <col min="9474" max="9474" width="11.83203125" style="1" customWidth="1"/>
    <col min="9475" max="9475" width="25.83203125" style="1" customWidth="1"/>
    <col min="9476" max="9477" width="9.83203125" style="1" customWidth="1"/>
    <col min="9478" max="9478" width="11.6640625" style="1" customWidth="1"/>
    <col min="9479" max="9480" width="9.83203125" style="1" customWidth="1"/>
    <col min="9481" max="9481" width="18.33203125" style="1" customWidth="1"/>
    <col min="9482" max="9728" width="9.33203125" style="1"/>
    <col min="9729" max="9729" width="5.83203125" style="1" customWidth="1"/>
    <col min="9730" max="9730" width="11.83203125" style="1" customWidth="1"/>
    <col min="9731" max="9731" width="25.83203125" style="1" customWidth="1"/>
    <col min="9732" max="9733" width="9.83203125" style="1" customWidth="1"/>
    <col min="9734" max="9734" width="11.6640625" style="1" customWidth="1"/>
    <col min="9735" max="9736" width="9.83203125" style="1" customWidth="1"/>
    <col min="9737" max="9737" width="18.33203125" style="1" customWidth="1"/>
    <col min="9738" max="9984" width="9.33203125" style="1"/>
    <col min="9985" max="9985" width="5.83203125" style="1" customWidth="1"/>
    <col min="9986" max="9986" width="11.83203125" style="1" customWidth="1"/>
    <col min="9987" max="9987" width="25.83203125" style="1" customWidth="1"/>
    <col min="9988" max="9989" width="9.83203125" style="1" customWidth="1"/>
    <col min="9990" max="9990" width="11.6640625" style="1" customWidth="1"/>
    <col min="9991" max="9992" width="9.83203125" style="1" customWidth="1"/>
    <col min="9993" max="9993" width="18.33203125" style="1" customWidth="1"/>
    <col min="9994" max="10240" width="9.33203125" style="1"/>
    <col min="10241" max="10241" width="5.83203125" style="1" customWidth="1"/>
    <col min="10242" max="10242" width="11.83203125" style="1" customWidth="1"/>
    <col min="10243" max="10243" width="25.83203125" style="1" customWidth="1"/>
    <col min="10244" max="10245" width="9.83203125" style="1" customWidth="1"/>
    <col min="10246" max="10246" width="11.6640625" style="1" customWidth="1"/>
    <col min="10247" max="10248" width="9.83203125" style="1" customWidth="1"/>
    <col min="10249" max="10249" width="18.33203125" style="1" customWidth="1"/>
    <col min="10250" max="10496" width="9.33203125" style="1"/>
    <col min="10497" max="10497" width="5.83203125" style="1" customWidth="1"/>
    <col min="10498" max="10498" width="11.83203125" style="1" customWidth="1"/>
    <col min="10499" max="10499" width="25.83203125" style="1" customWidth="1"/>
    <col min="10500" max="10501" width="9.83203125" style="1" customWidth="1"/>
    <col min="10502" max="10502" width="11.6640625" style="1" customWidth="1"/>
    <col min="10503" max="10504" width="9.83203125" style="1" customWidth="1"/>
    <col min="10505" max="10505" width="18.33203125" style="1" customWidth="1"/>
    <col min="10506" max="10752" width="9.33203125" style="1"/>
    <col min="10753" max="10753" width="5.83203125" style="1" customWidth="1"/>
    <col min="10754" max="10754" width="11.83203125" style="1" customWidth="1"/>
    <col min="10755" max="10755" width="25.83203125" style="1" customWidth="1"/>
    <col min="10756" max="10757" width="9.83203125" style="1" customWidth="1"/>
    <col min="10758" max="10758" width="11.6640625" style="1" customWidth="1"/>
    <col min="10759" max="10760" width="9.83203125" style="1" customWidth="1"/>
    <col min="10761" max="10761" width="18.33203125" style="1" customWidth="1"/>
    <col min="10762" max="11008" width="9.33203125" style="1"/>
    <col min="11009" max="11009" width="5.83203125" style="1" customWidth="1"/>
    <col min="11010" max="11010" width="11.83203125" style="1" customWidth="1"/>
    <col min="11011" max="11011" width="25.83203125" style="1" customWidth="1"/>
    <col min="11012" max="11013" width="9.83203125" style="1" customWidth="1"/>
    <col min="11014" max="11014" width="11.6640625" style="1" customWidth="1"/>
    <col min="11015" max="11016" width="9.83203125" style="1" customWidth="1"/>
    <col min="11017" max="11017" width="18.33203125" style="1" customWidth="1"/>
    <col min="11018" max="11264" width="9.33203125" style="1"/>
    <col min="11265" max="11265" width="5.83203125" style="1" customWidth="1"/>
    <col min="11266" max="11266" width="11.83203125" style="1" customWidth="1"/>
    <col min="11267" max="11267" width="25.83203125" style="1" customWidth="1"/>
    <col min="11268" max="11269" width="9.83203125" style="1" customWidth="1"/>
    <col min="11270" max="11270" width="11.6640625" style="1" customWidth="1"/>
    <col min="11271" max="11272" width="9.83203125" style="1" customWidth="1"/>
    <col min="11273" max="11273" width="18.33203125" style="1" customWidth="1"/>
    <col min="11274" max="11520" width="9.33203125" style="1"/>
    <col min="11521" max="11521" width="5.83203125" style="1" customWidth="1"/>
    <col min="11522" max="11522" width="11.83203125" style="1" customWidth="1"/>
    <col min="11523" max="11523" width="25.83203125" style="1" customWidth="1"/>
    <col min="11524" max="11525" width="9.83203125" style="1" customWidth="1"/>
    <col min="11526" max="11526" width="11.6640625" style="1" customWidth="1"/>
    <col min="11527" max="11528" width="9.83203125" style="1" customWidth="1"/>
    <col min="11529" max="11529" width="18.33203125" style="1" customWidth="1"/>
    <col min="11530" max="11776" width="9.33203125" style="1"/>
    <col min="11777" max="11777" width="5.83203125" style="1" customWidth="1"/>
    <col min="11778" max="11778" width="11.83203125" style="1" customWidth="1"/>
    <col min="11779" max="11779" width="25.83203125" style="1" customWidth="1"/>
    <col min="11780" max="11781" width="9.83203125" style="1" customWidth="1"/>
    <col min="11782" max="11782" width="11.6640625" style="1" customWidth="1"/>
    <col min="11783" max="11784" width="9.83203125" style="1" customWidth="1"/>
    <col min="11785" max="11785" width="18.33203125" style="1" customWidth="1"/>
    <col min="11786" max="12032" width="9.33203125" style="1"/>
    <col min="12033" max="12033" width="5.83203125" style="1" customWidth="1"/>
    <col min="12034" max="12034" width="11.83203125" style="1" customWidth="1"/>
    <col min="12035" max="12035" width="25.83203125" style="1" customWidth="1"/>
    <col min="12036" max="12037" width="9.83203125" style="1" customWidth="1"/>
    <col min="12038" max="12038" width="11.6640625" style="1" customWidth="1"/>
    <col min="12039" max="12040" width="9.83203125" style="1" customWidth="1"/>
    <col min="12041" max="12041" width="18.33203125" style="1" customWidth="1"/>
    <col min="12042" max="12288" width="9.33203125" style="1"/>
    <col min="12289" max="12289" width="5.83203125" style="1" customWidth="1"/>
    <col min="12290" max="12290" width="11.83203125" style="1" customWidth="1"/>
    <col min="12291" max="12291" width="25.83203125" style="1" customWidth="1"/>
    <col min="12292" max="12293" width="9.83203125" style="1" customWidth="1"/>
    <col min="12294" max="12294" width="11.6640625" style="1" customWidth="1"/>
    <col min="12295" max="12296" width="9.83203125" style="1" customWidth="1"/>
    <col min="12297" max="12297" width="18.33203125" style="1" customWidth="1"/>
    <col min="12298" max="12544" width="9.33203125" style="1"/>
    <col min="12545" max="12545" width="5.83203125" style="1" customWidth="1"/>
    <col min="12546" max="12546" width="11.83203125" style="1" customWidth="1"/>
    <col min="12547" max="12547" width="25.83203125" style="1" customWidth="1"/>
    <col min="12548" max="12549" width="9.83203125" style="1" customWidth="1"/>
    <col min="12550" max="12550" width="11.6640625" style="1" customWidth="1"/>
    <col min="12551" max="12552" width="9.83203125" style="1" customWidth="1"/>
    <col min="12553" max="12553" width="18.33203125" style="1" customWidth="1"/>
    <col min="12554" max="12800" width="9.33203125" style="1"/>
    <col min="12801" max="12801" width="5.83203125" style="1" customWidth="1"/>
    <col min="12802" max="12802" width="11.83203125" style="1" customWidth="1"/>
    <col min="12803" max="12803" width="25.83203125" style="1" customWidth="1"/>
    <col min="12804" max="12805" width="9.83203125" style="1" customWidth="1"/>
    <col min="12806" max="12806" width="11.6640625" style="1" customWidth="1"/>
    <col min="12807" max="12808" width="9.83203125" style="1" customWidth="1"/>
    <col min="12809" max="12809" width="18.33203125" style="1" customWidth="1"/>
    <col min="12810" max="13056" width="9.33203125" style="1"/>
    <col min="13057" max="13057" width="5.83203125" style="1" customWidth="1"/>
    <col min="13058" max="13058" width="11.83203125" style="1" customWidth="1"/>
    <col min="13059" max="13059" width="25.83203125" style="1" customWidth="1"/>
    <col min="13060" max="13061" width="9.83203125" style="1" customWidth="1"/>
    <col min="13062" max="13062" width="11.6640625" style="1" customWidth="1"/>
    <col min="13063" max="13064" width="9.83203125" style="1" customWidth="1"/>
    <col min="13065" max="13065" width="18.33203125" style="1" customWidth="1"/>
    <col min="13066" max="13312" width="9.33203125" style="1"/>
    <col min="13313" max="13313" width="5.83203125" style="1" customWidth="1"/>
    <col min="13314" max="13314" width="11.83203125" style="1" customWidth="1"/>
    <col min="13315" max="13315" width="25.83203125" style="1" customWidth="1"/>
    <col min="13316" max="13317" width="9.83203125" style="1" customWidth="1"/>
    <col min="13318" max="13318" width="11.6640625" style="1" customWidth="1"/>
    <col min="13319" max="13320" width="9.83203125" style="1" customWidth="1"/>
    <col min="13321" max="13321" width="18.33203125" style="1" customWidth="1"/>
    <col min="13322" max="13568" width="9.33203125" style="1"/>
    <col min="13569" max="13569" width="5.83203125" style="1" customWidth="1"/>
    <col min="13570" max="13570" width="11.83203125" style="1" customWidth="1"/>
    <col min="13571" max="13571" width="25.83203125" style="1" customWidth="1"/>
    <col min="13572" max="13573" width="9.83203125" style="1" customWidth="1"/>
    <col min="13574" max="13574" width="11.6640625" style="1" customWidth="1"/>
    <col min="13575" max="13576" width="9.83203125" style="1" customWidth="1"/>
    <col min="13577" max="13577" width="18.33203125" style="1" customWidth="1"/>
    <col min="13578" max="13824" width="9.33203125" style="1"/>
    <col min="13825" max="13825" width="5.83203125" style="1" customWidth="1"/>
    <col min="13826" max="13826" width="11.83203125" style="1" customWidth="1"/>
    <col min="13827" max="13827" width="25.83203125" style="1" customWidth="1"/>
    <col min="13828" max="13829" width="9.83203125" style="1" customWidth="1"/>
    <col min="13830" max="13830" width="11.6640625" style="1" customWidth="1"/>
    <col min="13831" max="13832" width="9.83203125" style="1" customWidth="1"/>
    <col min="13833" max="13833" width="18.33203125" style="1" customWidth="1"/>
    <col min="13834" max="14080" width="9.33203125" style="1"/>
    <col min="14081" max="14081" width="5.83203125" style="1" customWidth="1"/>
    <col min="14082" max="14082" width="11.83203125" style="1" customWidth="1"/>
    <col min="14083" max="14083" width="25.83203125" style="1" customWidth="1"/>
    <col min="14084" max="14085" width="9.83203125" style="1" customWidth="1"/>
    <col min="14086" max="14086" width="11.6640625" style="1" customWidth="1"/>
    <col min="14087" max="14088" width="9.83203125" style="1" customWidth="1"/>
    <col min="14089" max="14089" width="18.33203125" style="1" customWidth="1"/>
    <col min="14090" max="14336" width="9.33203125" style="1"/>
    <col min="14337" max="14337" width="5.83203125" style="1" customWidth="1"/>
    <col min="14338" max="14338" width="11.83203125" style="1" customWidth="1"/>
    <col min="14339" max="14339" width="25.83203125" style="1" customWidth="1"/>
    <col min="14340" max="14341" width="9.83203125" style="1" customWidth="1"/>
    <col min="14342" max="14342" width="11.6640625" style="1" customWidth="1"/>
    <col min="14343" max="14344" width="9.83203125" style="1" customWidth="1"/>
    <col min="14345" max="14345" width="18.33203125" style="1" customWidth="1"/>
    <col min="14346" max="14592" width="9.33203125" style="1"/>
    <col min="14593" max="14593" width="5.83203125" style="1" customWidth="1"/>
    <col min="14594" max="14594" width="11.83203125" style="1" customWidth="1"/>
    <col min="14595" max="14595" width="25.83203125" style="1" customWidth="1"/>
    <col min="14596" max="14597" width="9.83203125" style="1" customWidth="1"/>
    <col min="14598" max="14598" width="11.6640625" style="1" customWidth="1"/>
    <col min="14599" max="14600" width="9.83203125" style="1" customWidth="1"/>
    <col min="14601" max="14601" width="18.33203125" style="1" customWidth="1"/>
    <col min="14602" max="14848" width="9.33203125" style="1"/>
    <col min="14849" max="14849" width="5.83203125" style="1" customWidth="1"/>
    <col min="14850" max="14850" width="11.83203125" style="1" customWidth="1"/>
    <col min="14851" max="14851" width="25.83203125" style="1" customWidth="1"/>
    <col min="14852" max="14853" width="9.83203125" style="1" customWidth="1"/>
    <col min="14854" max="14854" width="11.6640625" style="1" customWidth="1"/>
    <col min="14855" max="14856" width="9.83203125" style="1" customWidth="1"/>
    <col min="14857" max="14857" width="18.33203125" style="1" customWidth="1"/>
    <col min="14858" max="15104" width="9.33203125" style="1"/>
    <col min="15105" max="15105" width="5.83203125" style="1" customWidth="1"/>
    <col min="15106" max="15106" width="11.83203125" style="1" customWidth="1"/>
    <col min="15107" max="15107" width="25.83203125" style="1" customWidth="1"/>
    <col min="15108" max="15109" width="9.83203125" style="1" customWidth="1"/>
    <col min="15110" max="15110" width="11.6640625" style="1" customWidth="1"/>
    <col min="15111" max="15112" width="9.83203125" style="1" customWidth="1"/>
    <col min="15113" max="15113" width="18.33203125" style="1" customWidth="1"/>
    <col min="15114" max="15360" width="9.33203125" style="1"/>
    <col min="15361" max="15361" width="5.83203125" style="1" customWidth="1"/>
    <col min="15362" max="15362" width="11.83203125" style="1" customWidth="1"/>
    <col min="15363" max="15363" width="25.83203125" style="1" customWidth="1"/>
    <col min="15364" max="15365" width="9.83203125" style="1" customWidth="1"/>
    <col min="15366" max="15366" width="11.6640625" style="1" customWidth="1"/>
    <col min="15367" max="15368" width="9.83203125" style="1" customWidth="1"/>
    <col min="15369" max="15369" width="18.33203125" style="1" customWidth="1"/>
    <col min="15370" max="15616" width="9.33203125" style="1"/>
    <col min="15617" max="15617" width="5.83203125" style="1" customWidth="1"/>
    <col min="15618" max="15618" width="11.83203125" style="1" customWidth="1"/>
    <col min="15619" max="15619" width="25.83203125" style="1" customWidth="1"/>
    <col min="15620" max="15621" width="9.83203125" style="1" customWidth="1"/>
    <col min="15622" max="15622" width="11.6640625" style="1" customWidth="1"/>
    <col min="15623" max="15624" width="9.83203125" style="1" customWidth="1"/>
    <col min="15625" max="15625" width="18.33203125" style="1" customWidth="1"/>
    <col min="15626" max="15872" width="9.33203125" style="1"/>
    <col min="15873" max="15873" width="5.83203125" style="1" customWidth="1"/>
    <col min="15874" max="15874" width="11.83203125" style="1" customWidth="1"/>
    <col min="15875" max="15875" width="25.83203125" style="1" customWidth="1"/>
    <col min="15876" max="15877" width="9.83203125" style="1" customWidth="1"/>
    <col min="15878" max="15878" width="11.6640625" style="1" customWidth="1"/>
    <col min="15879" max="15880" width="9.83203125" style="1" customWidth="1"/>
    <col min="15881" max="15881" width="18.33203125" style="1" customWidth="1"/>
    <col min="15882" max="16128" width="9.33203125" style="1"/>
    <col min="16129" max="16129" width="5.83203125" style="1" customWidth="1"/>
    <col min="16130" max="16130" width="11.83203125" style="1" customWidth="1"/>
    <col min="16131" max="16131" width="25.83203125" style="1" customWidth="1"/>
    <col min="16132" max="16133" width="9.83203125" style="1" customWidth="1"/>
    <col min="16134" max="16134" width="11.6640625" style="1" customWidth="1"/>
    <col min="16135" max="16136" width="9.83203125" style="1" customWidth="1"/>
    <col min="16137" max="16137" width="18.33203125" style="1" customWidth="1"/>
    <col min="16138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104"/>
      <c r="F5" s="104"/>
      <c r="G5" s="104"/>
      <c r="H5" s="10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2769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7"/>
      <c r="B9" s="97"/>
      <c r="C9" s="97"/>
      <c r="D9" s="97"/>
      <c r="E9" s="100"/>
      <c r="F9" s="100"/>
      <c r="G9" s="100"/>
      <c r="H9" s="100"/>
      <c r="I9" s="9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98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1478</v>
      </c>
      <c r="C12" s="86" t="s">
        <v>1479</v>
      </c>
      <c r="D12" s="87" t="s">
        <v>104</v>
      </c>
      <c r="E12" s="54">
        <v>52</v>
      </c>
      <c r="F12" s="54" t="s">
        <v>2859</v>
      </c>
      <c r="G12" s="54">
        <v>54</v>
      </c>
      <c r="H12" s="54" t="str">
        <f>IF(G12&lt;50,"Yếu",IF(G12&lt;70,"TB",IF(G12&lt;80,"Khá",IF(G12&lt;90,"Tốt","Xuất sắc"))))</f>
        <v>TB</v>
      </c>
      <c r="I12" s="46"/>
    </row>
    <row r="13" spans="1:20" s="12" customFormat="1" ht="20.100000000000001" customHeight="1" x14ac:dyDescent="0.2">
      <c r="A13" s="54">
        <v>2</v>
      </c>
      <c r="B13" s="85" t="s">
        <v>1480</v>
      </c>
      <c r="C13" s="86" t="s">
        <v>1481</v>
      </c>
      <c r="D13" s="87" t="s">
        <v>41</v>
      </c>
      <c r="E13" s="54">
        <v>52</v>
      </c>
      <c r="F13" s="54" t="s">
        <v>2859</v>
      </c>
      <c r="G13" s="54">
        <v>54</v>
      </c>
      <c r="H13" s="54" t="str">
        <f t="shared" ref="H13:H60" si="0">IF(G13&lt;50,"Yếu",IF(G13&lt;70,"TB",IF(G13&lt;80,"Khá",IF(G13&lt;90,"Tốt","Xuất sắc"))))</f>
        <v>TB</v>
      </c>
      <c r="I13" s="15"/>
    </row>
    <row r="14" spans="1:20" s="12" customFormat="1" ht="20.100000000000001" customHeight="1" x14ac:dyDescent="0.2">
      <c r="A14" s="54">
        <v>3</v>
      </c>
      <c r="B14" s="85" t="s">
        <v>1482</v>
      </c>
      <c r="C14" s="86" t="s">
        <v>1483</v>
      </c>
      <c r="D14" s="87" t="s">
        <v>693</v>
      </c>
      <c r="E14" s="54">
        <v>95</v>
      </c>
      <c r="F14" s="54" t="s">
        <v>2860</v>
      </c>
      <c r="G14" s="54">
        <v>81</v>
      </c>
      <c r="H14" s="54" t="str">
        <f t="shared" si="0"/>
        <v>Tốt</v>
      </c>
      <c r="I14" s="15"/>
    </row>
    <row r="15" spans="1:20" s="12" customFormat="1" ht="20.100000000000001" customHeight="1" x14ac:dyDescent="0.2">
      <c r="A15" s="54">
        <v>4</v>
      </c>
      <c r="B15" s="85" t="s">
        <v>1484</v>
      </c>
      <c r="C15" s="86" t="s">
        <v>561</v>
      </c>
      <c r="D15" s="87" t="s">
        <v>615</v>
      </c>
      <c r="E15" s="54">
        <v>50</v>
      </c>
      <c r="F15" s="54" t="s">
        <v>2859</v>
      </c>
      <c r="G15" s="54">
        <v>50</v>
      </c>
      <c r="H15" s="54" t="str">
        <f t="shared" si="0"/>
        <v>TB</v>
      </c>
      <c r="I15" s="15"/>
    </row>
    <row r="16" spans="1:20" s="12" customFormat="1" ht="20.100000000000001" customHeight="1" x14ac:dyDescent="0.2">
      <c r="A16" s="54">
        <v>5</v>
      </c>
      <c r="B16" s="85" t="s">
        <v>1485</v>
      </c>
      <c r="C16" s="86" t="s">
        <v>1486</v>
      </c>
      <c r="D16" s="87" t="s">
        <v>926</v>
      </c>
      <c r="E16" s="54">
        <v>50</v>
      </c>
      <c r="F16" s="54" t="s">
        <v>2859</v>
      </c>
      <c r="G16" s="54">
        <v>54</v>
      </c>
      <c r="H16" s="54" t="str">
        <f t="shared" si="0"/>
        <v>TB</v>
      </c>
      <c r="I16" s="15"/>
    </row>
    <row r="17" spans="1:9" s="12" customFormat="1" x14ac:dyDescent="0.2">
      <c r="A17" s="54">
        <v>6</v>
      </c>
      <c r="B17" s="85" t="s">
        <v>1487</v>
      </c>
      <c r="C17" s="86" t="s">
        <v>1488</v>
      </c>
      <c r="D17" s="87" t="s">
        <v>135</v>
      </c>
      <c r="E17" s="54"/>
      <c r="F17" s="54" t="s">
        <v>2861</v>
      </c>
      <c r="G17" s="54"/>
      <c r="H17" s="54"/>
      <c r="I17" s="15" t="s">
        <v>2867</v>
      </c>
    </row>
    <row r="18" spans="1:9" s="12" customFormat="1" x14ac:dyDescent="0.2">
      <c r="A18" s="54">
        <v>7</v>
      </c>
      <c r="B18" s="85" t="s">
        <v>1489</v>
      </c>
      <c r="C18" s="86" t="s">
        <v>1490</v>
      </c>
      <c r="D18" s="87" t="s">
        <v>536</v>
      </c>
      <c r="E18" s="54">
        <v>50</v>
      </c>
      <c r="F18" s="54" t="s">
        <v>2859</v>
      </c>
      <c r="G18" s="54">
        <v>53</v>
      </c>
      <c r="H18" s="54" t="str">
        <f t="shared" si="0"/>
        <v>TB</v>
      </c>
      <c r="I18" s="15"/>
    </row>
    <row r="19" spans="1:9" s="12" customFormat="1" x14ac:dyDescent="0.2">
      <c r="A19" s="54">
        <v>8</v>
      </c>
      <c r="B19" s="85" t="s">
        <v>1491</v>
      </c>
      <c r="C19" s="86" t="s">
        <v>1492</v>
      </c>
      <c r="D19" s="87" t="s">
        <v>546</v>
      </c>
      <c r="E19" s="54">
        <v>59</v>
      </c>
      <c r="F19" s="54" t="s">
        <v>2859</v>
      </c>
      <c r="G19" s="54">
        <v>56</v>
      </c>
      <c r="H19" s="54" t="str">
        <f t="shared" si="0"/>
        <v>TB</v>
      </c>
      <c r="I19" s="15"/>
    </row>
    <row r="20" spans="1:9" s="12" customFormat="1" x14ac:dyDescent="0.2">
      <c r="A20" s="54">
        <v>9</v>
      </c>
      <c r="B20" s="85" t="s">
        <v>1494</v>
      </c>
      <c r="C20" s="86" t="s">
        <v>1495</v>
      </c>
      <c r="D20" s="87" t="s">
        <v>1496</v>
      </c>
      <c r="E20" s="54">
        <v>50</v>
      </c>
      <c r="F20" s="54" t="s">
        <v>2859</v>
      </c>
      <c r="G20" s="54">
        <v>54</v>
      </c>
      <c r="H20" s="54" t="str">
        <f t="shared" si="0"/>
        <v>TB</v>
      </c>
      <c r="I20" s="15"/>
    </row>
    <row r="21" spans="1:9" s="12" customFormat="1" x14ac:dyDescent="0.2">
      <c r="A21" s="54">
        <v>10</v>
      </c>
      <c r="B21" s="85" t="s">
        <v>1497</v>
      </c>
      <c r="C21" s="86" t="s">
        <v>1498</v>
      </c>
      <c r="D21" s="87" t="s">
        <v>1263</v>
      </c>
      <c r="E21" s="54">
        <v>54</v>
      </c>
      <c r="F21" s="54" t="s">
        <v>2859</v>
      </c>
      <c r="G21" s="54">
        <v>56</v>
      </c>
      <c r="H21" s="54" t="str">
        <f t="shared" si="0"/>
        <v>TB</v>
      </c>
      <c r="I21" s="15"/>
    </row>
    <row r="22" spans="1:9" s="12" customFormat="1" x14ac:dyDescent="0.2">
      <c r="A22" s="54">
        <v>11</v>
      </c>
      <c r="B22" s="85" t="s">
        <v>1499</v>
      </c>
      <c r="C22" s="86" t="s">
        <v>1500</v>
      </c>
      <c r="D22" s="87" t="s">
        <v>76</v>
      </c>
      <c r="E22" s="54">
        <v>55</v>
      </c>
      <c r="F22" s="54" t="s">
        <v>2859</v>
      </c>
      <c r="G22" s="54">
        <v>57</v>
      </c>
      <c r="H22" s="54" t="str">
        <f t="shared" si="0"/>
        <v>TB</v>
      </c>
      <c r="I22" s="15"/>
    </row>
    <row r="23" spans="1:9" s="12" customFormat="1" x14ac:dyDescent="0.2">
      <c r="A23" s="54">
        <v>12</v>
      </c>
      <c r="B23" s="85" t="s">
        <v>1501</v>
      </c>
      <c r="C23" s="86" t="s">
        <v>1502</v>
      </c>
      <c r="D23" s="87" t="s">
        <v>1503</v>
      </c>
      <c r="E23" s="54">
        <v>50</v>
      </c>
      <c r="F23" s="54" t="s">
        <v>2859</v>
      </c>
      <c r="G23" s="54">
        <v>54</v>
      </c>
      <c r="H23" s="54" t="str">
        <f t="shared" si="0"/>
        <v>TB</v>
      </c>
      <c r="I23" s="15"/>
    </row>
    <row r="24" spans="1:9" s="12" customFormat="1" x14ac:dyDescent="0.2">
      <c r="A24" s="54">
        <v>13</v>
      </c>
      <c r="B24" s="85" t="s">
        <v>1504</v>
      </c>
      <c r="C24" s="86" t="s">
        <v>931</v>
      </c>
      <c r="D24" s="87" t="s">
        <v>281</v>
      </c>
      <c r="E24" s="54">
        <v>47</v>
      </c>
      <c r="F24" s="54" t="s">
        <v>2862</v>
      </c>
      <c r="G24" s="54">
        <v>50</v>
      </c>
      <c r="H24" s="54" t="str">
        <f t="shared" si="0"/>
        <v>TB</v>
      </c>
      <c r="I24" s="15"/>
    </row>
    <row r="25" spans="1:9" s="12" customFormat="1" x14ac:dyDescent="0.2">
      <c r="A25" s="54">
        <v>14</v>
      </c>
      <c r="B25" s="85" t="s">
        <v>1505</v>
      </c>
      <c r="C25" s="86" t="s">
        <v>1506</v>
      </c>
      <c r="D25" s="87" t="s">
        <v>718</v>
      </c>
      <c r="E25" s="54">
        <v>50</v>
      </c>
      <c r="F25" s="54" t="s">
        <v>2859</v>
      </c>
      <c r="G25" s="54">
        <v>59</v>
      </c>
      <c r="H25" s="54" t="str">
        <f t="shared" si="0"/>
        <v>TB</v>
      </c>
      <c r="I25" s="15"/>
    </row>
    <row r="26" spans="1:9" s="12" customFormat="1" x14ac:dyDescent="0.2">
      <c r="A26" s="54">
        <v>15</v>
      </c>
      <c r="B26" s="85" t="s">
        <v>1507</v>
      </c>
      <c r="C26" s="86" t="s">
        <v>1508</v>
      </c>
      <c r="D26" s="87" t="s">
        <v>1281</v>
      </c>
      <c r="E26" s="54"/>
      <c r="F26" s="54" t="s">
        <v>2861</v>
      </c>
      <c r="G26" s="54"/>
      <c r="H26" s="54"/>
      <c r="I26" s="15" t="s">
        <v>2867</v>
      </c>
    </row>
    <row r="27" spans="1:9" s="12" customFormat="1" x14ac:dyDescent="0.2">
      <c r="A27" s="54">
        <v>16</v>
      </c>
      <c r="B27" s="85" t="s">
        <v>1509</v>
      </c>
      <c r="C27" s="86" t="s">
        <v>1510</v>
      </c>
      <c r="D27" s="87" t="s">
        <v>1281</v>
      </c>
      <c r="E27" s="54">
        <v>52</v>
      </c>
      <c r="F27" s="54" t="s">
        <v>2859</v>
      </c>
      <c r="G27" s="54">
        <v>54</v>
      </c>
      <c r="H27" s="54" t="str">
        <f t="shared" si="0"/>
        <v>TB</v>
      </c>
      <c r="I27" s="15"/>
    </row>
    <row r="28" spans="1:9" s="12" customFormat="1" x14ac:dyDescent="0.2">
      <c r="A28" s="54">
        <v>17</v>
      </c>
      <c r="B28" s="85" t="s">
        <v>1511</v>
      </c>
      <c r="C28" s="86" t="s">
        <v>1512</v>
      </c>
      <c r="D28" s="87" t="s">
        <v>1513</v>
      </c>
      <c r="E28" s="54">
        <v>60</v>
      </c>
      <c r="F28" s="54" t="s">
        <v>2859</v>
      </c>
      <c r="G28" s="54">
        <v>64</v>
      </c>
      <c r="H28" s="54" t="str">
        <f t="shared" si="0"/>
        <v>TB</v>
      </c>
      <c r="I28" s="15"/>
    </row>
    <row r="29" spans="1:9" s="12" customFormat="1" x14ac:dyDescent="0.2">
      <c r="A29" s="54">
        <v>18</v>
      </c>
      <c r="B29" s="85" t="s">
        <v>1514</v>
      </c>
      <c r="C29" s="86" t="s">
        <v>1515</v>
      </c>
      <c r="D29" s="87" t="s">
        <v>14</v>
      </c>
      <c r="E29" s="54">
        <v>52</v>
      </c>
      <c r="F29" s="54" t="s">
        <v>2859</v>
      </c>
      <c r="G29" s="54">
        <v>52</v>
      </c>
      <c r="H29" s="54" t="str">
        <f t="shared" si="0"/>
        <v>TB</v>
      </c>
      <c r="I29" s="15"/>
    </row>
    <row r="30" spans="1:9" s="12" customFormat="1" x14ac:dyDescent="0.2">
      <c r="A30" s="54">
        <v>19</v>
      </c>
      <c r="B30" s="85" t="s">
        <v>1516</v>
      </c>
      <c r="C30" s="86" t="s">
        <v>1500</v>
      </c>
      <c r="D30" s="87" t="s">
        <v>14</v>
      </c>
      <c r="E30" s="54">
        <v>50</v>
      </c>
      <c r="F30" s="54" t="s">
        <v>2859</v>
      </c>
      <c r="G30" s="54">
        <v>51</v>
      </c>
      <c r="H30" s="54" t="str">
        <f t="shared" si="0"/>
        <v>TB</v>
      </c>
      <c r="I30" s="15"/>
    </row>
    <row r="31" spans="1:9" s="12" customFormat="1" x14ac:dyDescent="0.2">
      <c r="A31" s="54">
        <v>20</v>
      </c>
      <c r="B31" s="85" t="s">
        <v>1517</v>
      </c>
      <c r="C31" s="86" t="s">
        <v>1500</v>
      </c>
      <c r="D31" s="87" t="s">
        <v>14</v>
      </c>
      <c r="E31" s="54"/>
      <c r="F31" s="54" t="s">
        <v>2861</v>
      </c>
      <c r="G31" s="54"/>
      <c r="H31" s="54"/>
      <c r="I31" s="15" t="s">
        <v>2867</v>
      </c>
    </row>
    <row r="32" spans="1:9" s="12" customFormat="1" x14ac:dyDescent="0.2">
      <c r="A32" s="54">
        <v>21</v>
      </c>
      <c r="B32" s="85" t="s">
        <v>1518</v>
      </c>
      <c r="C32" s="86" t="s">
        <v>1327</v>
      </c>
      <c r="D32" s="87" t="s">
        <v>186</v>
      </c>
      <c r="E32" s="54">
        <v>62</v>
      </c>
      <c r="F32" s="54" t="s">
        <v>2859</v>
      </c>
      <c r="G32" s="54">
        <v>64</v>
      </c>
      <c r="H32" s="54" t="str">
        <f t="shared" si="0"/>
        <v>TB</v>
      </c>
      <c r="I32" s="15"/>
    </row>
    <row r="33" spans="1:9" s="12" customFormat="1" x14ac:dyDescent="0.2">
      <c r="A33" s="54">
        <v>22</v>
      </c>
      <c r="B33" s="85" t="s">
        <v>1519</v>
      </c>
      <c r="C33" s="86" t="s">
        <v>1520</v>
      </c>
      <c r="D33" s="87" t="s">
        <v>192</v>
      </c>
      <c r="E33" s="54">
        <v>59</v>
      </c>
      <c r="F33" s="54" t="s">
        <v>2859</v>
      </c>
      <c r="G33" s="54">
        <v>61</v>
      </c>
      <c r="H33" s="54" t="str">
        <f t="shared" si="0"/>
        <v>TB</v>
      </c>
      <c r="I33" s="15"/>
    </row>
    <row r="34" spans="1:9" s="12" customFormat="1" x14ac:dyDescent="0.2">
      <c r="A34" s="54">
        <v>23</v>
      </c>
      <c r="B34" s="85" t="s">
        <v>1521</v>
      </c>
      <c r="C34" s="86" t="s">
        <v>1522</v>
      </c>
      <c r="D34" s="87" t="s">
        <v>1523</v>
      </c>
      <c r="E34" s="54">
        <v>63</v>
      </c>
      <c r="F34" s="54" t="s">
        <v>2859</v>
      </c>
      <c r="G34" s="54">
        <v>63</v>
      </c>
      <c r="H34" s="54" t="str">
        <f t="shared" si="0"/>
        <v>TB</v>
      </c>
      <c r="I34" s="15"/>
    </row>
    <row r="35" spans="1:9" s="12" customFormat="1" x14ac:dyDescent="0.2">
      <c r="A35" s="54">
        <v>24</v>
      </c>
      <c r="B35" s="85" t="s">
        <v>1524</v>
      </c>
      <c r="C35" s="86" t="s">
        <v>1525</v>
      </c>
      <c r="D35" s="87" t="s">
        <v>1157</v>
      </c>
      <c r="E35" s="54">
        <v>57</v>
      </c>
      <c r="F35" s="54" t="s">
        <v>2859</v>
      </c>
      <c r="G35" s="54">
        <v>59</v>
      </c>
      <c r="H35" s="54" t="str">
        <f t="shared" si="0"/>
        <v>TB</v>
      </c>
      <c r="I35" s="15"/>
    </row>
    <row r="36" spans="1:9" s="12" customFormat="1" x14ac:dyDescent="0.2">
      <c r="A36" s="54">
        <v>25</v>
      </c>
      <c r="B36" s="85" t="s">
        <v>1526</v>
      </c>
      <c r="C36" s="86" t="s">
        <v>415</v>
      </c>
      <c r="D36" s="87" t="s">
        <v>201</v>
      </c>
      <c r="E36" s="54">
        <v>45</v>
      </c>
      <c r="F36" s="54" t="s">
        <v>2862</v>
      </c>
      <c r="G36" s="54">
        <v>50</v>
      </c>
      <c r="H36" s="54" t="str">
        <f t="shared" si="0"/>
        <v>TB</v>
      </c>
      <c r="I36" s="15"/>
    </row>
    <row r="37" spans="1:9" s="12" customFormat="1" x14ac:dyDescent="0.2">
      <c r="A37" s="54">
        <v>26</v>
      </c>
      <c r="B37" s="85" t="s">
        <v>1527</v>
      </c>
      <c r="C37" s="86" t="s">
        <v>1528</v>
      </c>
      <c r="D37" s="87" t="s">
        <v>43</v>
      </c>
      <c r="E37" s="54">
        <v>45</v>
      </c>
      <c r="F37" s="54" t="s">
        <v>2862</v>
      </c>
      <c r="G37" s="54">
        <v>40</v>
      </c>
      <c r="H37" s="54" t="str">
        <f t="shared" si="0"/>
        <v>Yếu</v>
      </c>
      <c r="I37" s="15"/>
    </row>
    <row r="38" spans="1:9" s="12" customFormat="1" x14ac:dyDescent="0.2">
      <c r="A38" s="54">
        <v>27</v>
      </c>
      <c r="B38" s="85" t="s">
        <v>1529</v>
      </c>
      <c r="C38" s="86" t="s">
        <v>1530</v>
      </c>
      <c r="D38" s="87" t="s">
        <v>730</v>
      </c>
      <c r="E38" s="54">
        <v>50</v>
      </c>
      <c r="F38" s="54" t="s">
        <v>2859</v>
      </c>
      <c r="G38" s="54">
        <v>50</v>
      </c>
      <c r="H38" s="54" t="str">
        <f t="shared" si="0"/>
        <v>TB</v>
      </c>
      <c r="I38" s="15"/>
    </row>
    <row r="39" spans="1:9" s="12" customFormat="1" x14ac:dyDescent="0.2">
      <c r="A39" s="54">
        <v>28</v>
      </c>
      <c r="B39" s="85" t="s">
        <v>1531</v>
      </c>
      <c r="C39" s="86" t="s">
        <v>392</v>
      </c>
      <c r="D39" s="87" t="s">
        <v>805</v>
      </c>
      <c r="E39" s="54">
        <v>50</v>
      </c>
      <c r="F39" s="54" t="s">
        <v>2859</v>
      </c>
      <c r="G39" s="54">
        <v>53</v>
      </c>
      <c r="H39" s="54" t="str">
        <f t="shared" si="0"/>
        <v>TB</v>
      </c>
      <c r="I39" s="15"/>
    </row>
    <row r="40" spans="1:9" s="12" customFormat="1" x14ac:dyDescent="0.2">
      <c r="A40" s="54">
        <v>29</v>
      </c>
      <c r="B40" s="85" t="s">
        <v>1533</v>
      </c>
      <c r="C40" s="86" t="s">
        <v>1534</v>
      </c>
      <c r="D40" s="87" t="s">
        <v>45</v>
      </c>
      <c r="E40" s="54">
        <v>64</v>
      </c>
      <c r="F40" s="54" t="s">
        <v>2859</v>
      </c>
      <c r="G40" s="54">
        <v>62</v>
      </c>
      <c r="H40" s="54" t="str">
        <f t="shared" si="0"/>
        <v>TB</v>
      </c>
      <c r="I40" s="15"/>
    </row>
    <row r="41" spans="1:9" s="12" customFormat="1" x14ac:dyDescent="0.2">
      <c r="A41" s="54">
        <v>30</v>
      </c>
      <c r="B41" s="85" t="s">
        <v>1535</v>
      </c>
      <c r="C41" s="86" t="s">
        <v>1536</v>
      </c>
      <c r="D41" s="87" t="s">
        <v>1463</v>
      </c>
      <c r="E41" s="54">
        <v>50</v>
      </c>
      <c r="F41" s="54" t="s">
        <v>2859</v>
      </c>
      <c r="G41" s="54">
        <v>53</v>
      </c>
      <c r="H41" s="54" t="str">
        <f t="shared" si="0"/>
        <v>TB</v>
      </c>
      <c r="I41" s="15"/>
    </row>
    <row r="42" spans="1:9" s="12" customFormat="1" x14ac:dyDescent="0.2">
      <c r="A42" s="54">
        <v>31</v>
      </c>
      <c r="B42" s="85" t="s">
        <v>1537</v>
      </c>
      <c r="C42" s="86" t="s">
        <v>1538</v>
      </c>
      <c r="D42" s="87" t="s">
        <v>904</v>
      </c>
      <c r="E42" s="54">
        <v>63</v>
      </c>
      <c r="F42" s="54" t="s">
        <v>2859</v>
      </c>
      <c r="G42" s="54">
        <v>64</v>
      </c>
      <c r="H42" s="54" t="str">
        <f t="shared" si="0"/>
        <v>TB</v>
      </c>
      <c r="I42" s="15"/>
    </row>
    <row r="43" spans="1:9" s="12" customFormat="1" x14ac:dyDescent="0.2">
      <c r="A43" s="54">
        <v>32</v>
      </c>
      <c r="B43" s="85" t="s">
        <v>1539</v>
      </c>
      <c r="C43" s="86" t="s">
        <v>1540</v>
      </c>
      <c r="D43" s="87" t="s">
        <v>904</v>
      </c>
      <c r="E43" s="54">
        <v>63</v>
      </c>
      <c r="F43" s="54" t="s">
        <v>2859</v>
      </c>
      <c r="G43" s="54">
        <v>58</v>
      </c>
      <c r="H43" s="54" t="str">
        <f t="shared" si="0"/>
        <v>TB</v>
      </c>
      <c r="I43" s="15"/>
    </row>
    <row r="44" spans="1:9" s="12" customFormat="1" x14ac:dyDescent="0.2">
      <c r="A44" s="54">
        <v>33</v>
      </c>
      <c r="B44" s="85" t="s">
        <v>1541</v>
      </c>
      <c r="C44" s="86" t="s">
        <v>1542</v>
      </c>
      <c r="D44" s="87" t="s">
        <v>215</v>
      </c>
      <c r="E44" s="54">
        <v>80</v>
      </c>
      <c r="F44" s="54" t="s">
        <v>31</v>
      </c>
      <c r="G44" s="54">
        <v>88</v>
      </c>
      <c r="H44" s="54" t="str">
        <f t="shared" si="0"/>
        <v>Tốt</v>
      </c>
      <c r="I44" s="15"/>
    </row>
    <row r="45" spans="1:9" s="12" customFormat="1" x14ac:dyDescent="0.2">
      <c r="A45" s="54">
        <v>34</v>
      </c>
      <c r="B45" s="85" t="s">
        <v>1543</v>
      </c>
      <c r="C45" s="86" t="s">
        <v>360</v>
      </c>
      <c r="D45" s="87" t="s">
        <v>1107</v>
      </c>
      <c r="E45" s="54">
        <v>48</v>
      </c>
      <c r="F45" s="54" t="s">
        <v>2862</v>
      </c>
      <c r="G45" s="54">
        <v>50</v>
      </c>
      <c r="H45" s="54" t="str">
        <f t="shared" si="0"/>
        <v>TB</v>
      </c>
      <c r="I45" s="15"/>
    </row>
    <row r="46" spans="1:9" s="12" customFormat="1" x14ac:dyDescent="0.2">
      <c r="A46" s="54">
        <v>35</v>
      </c>
      <c r="B46" s="85" t="s">
        <v>1544</v>
      </c>
      <c r="C46" s="86" t="s">
        <v>1545</v>
      </c>
      <c r="D46" s="87" t="s">
        <v>404</v>
      </c>
      <c r="E46" s="54">
        <v>50</v>
      </c>
      <c r="F46" s="54" t="s">
        <v>2859</v>
      </c>
      <c r="G46" s="54">
        <v>52</v>
      </c>
      <c r="H46" s="54" t="str">
        <f t="shared" si="0"/>
        <v>TB</v>
      </c>
      <c r="I46" s="15"/>
    </row>
    <row r="47" spans="1:9" s="12" customFormat="1" x14ac:dyDescent="0.2">
      <c r="A47" s="54">
        <v>36</v>
      </c>
      <c r="B47" s="85" t="s">
        <v>1546</v>
      </c>
      <c r="C47" s="86" t="s">
        <v>1547</v>
      </c>
      <c r="D47" s="87" t="s">
        <v>494</v>
      </c>
      <c r="E47" s="54">
        <v>47</v>
      </c>
      <c r="F47" s="54" t="s">
        <v>2862</v>
      </c>
      <c r="G47" s="54">
        <v>50</v>
      </c>
      <c r="H47" s="54" t="str">
        <f t="shared" si="0"/>
        <v>TB</v>
      </c>
      <c r="I47" s="15"/>
    </row>
    <row r="48" spans="1:9" s="12" customFormat="1" x14ac:dyDescent="0.2">
      <c r="A48" s="54">
        <v>37</v>
      </c>
      <c r="B48" s="85" t="s">
        <v>1548</v>
      </c>
      <c r="C48" s="86" t="s">
        <v>1549</v>
      </c>
      <c r="D48" s="87" t="s">
        <v>1550</v>
      </c>
      <c r="E48" s="54">
        <v>48</v>
      </c>
      <c r="F48" s="54" t="s">
        <v>2862</v>
      </c>
      <c r="G48" s="54">
        <v>50</v>
      </c>
      <c r="H48" s="54" t="str">
        <f t="shared" si="0"/>
        <v>TB</v>
      </c>
      <c r="I48" s="15"/>
    </row>
    <row r="49" spans="1:9" s="12" customFormat="1" x14ac:dyDescent="0.2">
      <c r="A49" s="54">
        <v>38</v>
      </c>
      <c r="B49" s="85" t="s">
        <v>1551</v>
      </c>
      <c r="C49" s="86" t="s">
        <v>1552</v>
      </c>
      <c r="D49" s="87" t="s">
        <v>1550</v>
      </c>
      <c r="E49" s="54">
        <v>50</v>
      </c>
      <c r="F49" s="54" t="s">
        <v>2859</v>
      </c>
      <c r="G49" s="54">
        <v>54</v>
      </c>
      <c r="H49" s="54" t="str">
        <f t="shared" si="0"/>
        <v>TB</v>
      </c>
      <c r="I49" s="15"/>
    </row>
    <row r="50" spans="1:9" s="12" customFormat="1" x14ac:dyDescent="0.2">
      <c r="A50" s="54">
        <v>39</v>
      </c>
      <c r="B50" s="85" t="s">
        <v>1553</v>
      </c>
      <c r="C50" s="86" t="s">
        <v>1554</v>
      </c>
      <c r="D50" s="87" t="s">
        <v>1555</v>
      </c>
      <c r="E50" s="54">
        <v>50</v>
      </c>
      <c r="F50" s="54" t="s">
        <v>2859</v>
      </c>
      <c r="G50" s="54">
        <v>51</v>
      </c>
      <c r="H50" s="54" t="str">
        <f t="shared" si="0"/>
        <v>TB</v>
      </c>
      <c r="I50" s="15"/>
    </row>
    <row r="51" spans="1:9" s="12" customFormat="1" x14ac:dyDescent="0.2">
      <c r="A51" s="54">
        <v>40</v>
      </c>
      <c r="B51" s="85" t="s">
        <v>1557</v>
      </c>
      <c r="C51" s="86" t="s">
        <v>1558</v>
      </c>
      <c r="D51" s="87" t="s">
        <v>1556</v>
      </c>
      <c r="E51" s="54">
        <v>50</v>
      </c>
      <c r="F51" s="54" t="s">
        <v>2859</v>
      </c>
      <c r="G51" s="54">
        <v>54</v>
      </c>
      <c r="H51" s="54" t="str">
        <f t="shared" si="0"/>
        <v>TB</v>
      </c>
      <c r="I51" s="15"/>
    </row>
    <row r="52" spans="1:9" s="12" customFormat="1" x14ac:dyDescent="0.2">
      <c r="A52" s="54">
        <v>41</v>
      </c>
      <c r="B52" s="85" t="s">
        <v>1559</v>
      </c>
      <c r="C52" s="86" t="s">
        <v>1560</v>
      </c>
      <c r="D52" s="87" t="s">
        <v>321</v>
      </c>
      <c r="E52" s="54">
        <v>54</v>
      </c>
      <c r="F52" s="54" t="s">
        <v>2859</v>
      </c>
      <c r="G52" s="54">
        <v>56</v>
      </c>
      <c r="H52" s="54" t="str">
        <f t="shared" si="0"/>
        <v>TB</v>
      </c>
      <c r="I52" s="15"/>
    </row>
    <row r="53" spans="1:9" s="12" customFormat="1" x14ac:dyDescent="0.2">
      <c r="A53" s="54">
        <v>42</v>
      </c>
      <c r="B53" s="85" t="s">
        <v>1561</v>
      </c>
      <c r="C53" s="86" t="s">
        <v>273</v>
      </c>
      <c r="D53" s="87" t="s">
        <v>51</v>
      </c>
      <c r="E53" s="54">
        <v>59</v>
      </c>
      <c r="F53" s="54" t="s">
        <v>2859</v>
      </c>
      <c r="G53" s="54">
        <v>63</v>
      </c>
      <c r="H53" s="54" t="str">
        <f t="shared" si="0"/>
        <v>TB</v>
      </c>
      <c r="I53" s="48"/>
    </row>
    <row r="54" spans="1:9" s="12" customFormat="1" x14ac:dyDescent="0.2">
      <c r="A54" s="54">
        <v>43</v>
      </c>
      <c r="B54" s="85" t="s">
        <v>1562</v>
      </c>
      <c r="C54" s="86" t="s">
        <v>1563</v>
      </c>
      <c r="D54" s="87" t="s">
        <v>979</v>
      </c>
      <c r="E54" s="54">
        <v>93</v>
      </c>
      <c r="F54" s="54" t="s">
        <v>2860</v>
      </c>
      <c r="G54" s="54">
        <v>81</v>
      </c>
      <c r="H54" s="54" t="str">
        <f t="shared" si="0"/>
        <v>Tốt</v>
      </c>
      <c r="I54" s="48"/>
    </row>
    <row r="55" spans="1:9" s="12" customFormat="1" x14ac:dyDescent="0.2">
      <c r="A55" s="54">
        <v>44</v>
      </c>
      <c r="B55" s="85" t="s">
        <v>1564</v>
      </c>
      <c r="C55" s="86" t="s">
        <v>1565</v>
      </c>
      <c r="D55" s="87" t="s">
        <v>99</v>
      </c>
      <c r="E55" s="54">
        <v>58</v>
      </c>
      <c r="F55" s="54" t="s">
        <v>2859</v>
      </c>
      <c r="G55" s="54">
        <v>60</v>
      </c>
      <c r="H55" s="54" t="str">
        <f t="shared" si="0"/>
        <v>TB</v>
      </c>
      <c r="I55" s="15"/>
    </row>
    <row r="56" spans="1:9" s="160" customFormat="1" x14ac:dyDescent="0.2">
      <c r="A56" s="156">
        <v>45</v>
      </c>
      <c r="B56" s="157" t="s">
        <v>1566</v>
      </c>
      <c r="C56" s="158" t="s">
        <v>1567</v>
      </c>
      <c r="D56" s="159" t="s">
        <v>1568</v>
      </c>
      <c r="E56" s="156"/>
      <c r="F56" s="156" t="s">
        <v>2861</v>
      </c>
      <c r="G56" s="156"/>
      <c r="H56" s="156"/>
      <c r="I56" s="15" t="s">
        <v>2867</v>
      </c>
    </row>
    <row r="57" spans="1:9" s="12" customFormat="1" x14ac:dyDescent="0.2">
      <c r="A57" s="54">
        <v>46</v>
      </c>
      <c r="B57" s="85" t="s">
        <v>1569</v>
      </c>
      <c r="C57" s="86" t="s">
        <v>1289</v>
      </c>
      <c r="D57" s="87" t="s">
        <v>1568</v>
      </c>
      <c r="E57" s="54">
        <v>63</v>
      </c>
      <c r="F57" s="54" t="s">
        <v>2859</v>
      </c>
      <c r="G57" s="54">
        <v>60</v>
      </c>
      <c r="H57" s="54" t="str">
        <f t="shared" si="0"/>
        <v>TB</v>
      </c>
      <c r="I57" s="15"/>
    </row>
    <row r="58" spans="1:9" s="12" customFormat="1" x14ac:dyDescent="0.2">
      <c r="A58" s="54">
        <v>47</v>
      </c>
      <c r="B58" s="85" t="s">
        <v>1570</v>
      </c>
      <c r="C58" s="86" t="s">
        <v>1289</v>
      </c>
      <c r="D58" s="87" t="s">
        <v>12</v>
      </c>
      <c r="E58" s="105"/>
      <c r="F58" s="105" t="s">
        <v>2861</v>
      </c>
      <c r="G58" s="105">
        <v>37</v>
      </c>
      <c r="H58" s="54" t="str">
        <f t="shared" si="0"/>
        <v>Yếu</v>
      </c>
      <c r="I58" s="37"/>
    </row>
    <row r="59" spans="1:9" s="12" customFormat="1" x14ac:dyDescent="0.2">
      <c r="A59" s="54">
        <v>48</v>
      </c>
      <c r="B59" s="85" t="s">
        <v>1571</v>
      </c>
      <c r="C59" s="86" t="s">
        <v>1572</v>
      </c>
      <c r="D59" s="87" t="s">
        <v>1573</v>
      </c>
      <c r="E59" s="54">
        <v>50</v>
      </c>
      <c r="F59" s="54" t="s">
        <v>2859</v>
      </c>
      <c r="G59" s="54">
        <v>51</v>
      </c>
      <c r="H59" s="54" t="str">
        <f t="shared" si="0"/>
        <v>TB</v>
      </c>
      <c r="I59" s="15"/>
    </row>
    <row r="60" spans="1:9" s="12" customFormat="1" x14ac:dyDescent="0.2">
      <c r="A60" s="54">
        <v>49</v>
      </c>
      <c r="B60" s="85" t="s">
        <v>1574</v>
      </c>
      <c r="C60" s="86" t="s">
        <v>1575</v>
      </c>
      <c r="D60" s="87" t="s">
        <v>337</v>
      </c>
      <c r="E60" s="54">
        <v>72</v>
      </c>
      <c r="F60" s="54" t="s">
        <v>32</v>
      </c>
      <c r="G60" s="54">
        <v>70</v>
      </c>
      <c r="H60" s="54" t="str">
        <f t="shared" si="0"/>
        <v>Khá</v>
      </c>
      <c r="I60" s="15"/>
    </row>
    <row r="61" spans="1:9" ht="19.5" thickBot="1" x14ac:dyDescent="0.35">
      <c r="B61" s="107">
        <v>45</v>
      </c>
      <c r="C61" s="126" t="s">
        <v>26</v>
      </c>
      <c r="D61" s="126"/>
      <c r="E61" s="127"/>
      <c r="F61" s="127"/>
      <c r="G61" s="127"/>
      <c r="H61" s="127"/>
      <c r="I61" s="127"/>
    </row>
    <row r="62" spans="1:9" ht="15.75" x14ac:dyDescent="0.25">
      <c r="C62" s="128" t="s">
        <v>27</v>
      </c>
      <c r="D62" s="27"/>
      <c r="E62" s="142" t="s">
        <v>21</v>
      </c>
      <c r="F62" s="143"/>
      <c r="G62" s="132" t="s">
        <v>22</v>
      </c>
      <c r="H62" s="133"/>
      <c r="I62" s="134" t="s">
        <v>23</v>
      </c>
    </row>
    <row r="63" spans="1:9" s="12" customFormat="1" ht="15.75" x14ac:dyDescent="0.2">
      <c r="C63" s="129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35"/>
    </row>
    <row r="64" spans="1:9" x14ac:dyDescent="0.25">
      <c r="C64" s="35" t="s">
        <v>30</v>
      </c>
      <c r="D64" s="99"/>
      <c r="E64" s="54">
        <f>COUNTIF(F12:F60,F14)</f>
        <v>2</v>
      </c>
      <c r="F64" s="161">
        <f t="shared" ref="F64:F69" si="1">E64/$E$70</f>
        <v>4.0816326530612242E-2</v>
      </c>
      <c r="G64" s="54">
        <f>COUNTIF($H$12:$H$60,"Xuất sắc")</f>
        <v>0</v>
      </c>
      <c r="H64" s="101">
        <f>ROUND(G64/$B$61*100,1)</f>
        <v>0</v>
      </c>
      <c r="I64" s="20"/>
    </row>
    <row r="65" spans="1:9" x14ac:dyDescent="0.25">
      <c r="C65" s="35" t="s">
        <v>31</v>
      </c>
      <c r="D65" s="99"/>
      <c r="E65" s="54">
        <f>COUNTIF(F13:F61,F44)</f>
        <v>1</v>
      </c>
      <c r="F65" s="161">
        <f t="shared" si="1"/>
        <v>2.0408163265306121E-2</v>
      </c>
      <c r="G65" s="54">
        <f>COUNTIF($H$12:$H$60,"Tốt")</f>
        <v>3</v>
      </c>
      <c r="H65" s="101">
        <f>ROUND(G65/$B$61*100,1)</f>
        <v>6.7</v>
      </c>
      <c r="I65" s="20"/>
    </row>
    <row r="66" spans="1:9" x14ac:dyDescent="0.25">
      <c r="C66" s="35" t="s">
        <v>32</v>
      </c>
      <c r="D66" s="99"/>
      <c r="E66" s="54">
        <f>COUNTIF(F14:F62,F60)</f>
        <v>1</v>
      </c>
      <c r="F66" s="161">
        <f t="shared" si="1"/>
        <v>2.0408163265306121E-2</v>
      </c>
      <c r="G66" s="54">
        <f>COUNTIF($H$12:$H$60,"Khá")</f>
        <v>1</v>
      </c>
      <c r="H66" s="101">
        <f>ROUND(G66/$B$61*100,1)</f>
        <v>2.2000000000000002</v>
      </c>
      <c r="I66" s="20"/>
    </row>
    <row r="67" spans="1:9" x14ac:dyDescent="0.25">
      <c r="C67" s="35" t="s">
        <v>34</v>
      </c>
      <c r="D67" s="99"/>
      <c r="E67" s="54">
        <f>COUNTIF(F12:F63,F53)</f>
        <v>34</v>
      </c>
      <c r="F67" s="161">
        <f t="shared" si="1"/>
        <v>0.69387755102040816</v>
      </c>
      <c r="G67" s="54">
        <f>COUNTIF($H$12:$H$60,"TB")</f>
        <v>39</v>
      </c>
      <c r="H67" s="101">
        <f>ROUND(G67/$B$61*100,1)</f>
        <v>86.7</v>
      </c>
      <c r="I67" s="20"/>
    </row>
    <row r="68" spans="1:9" x14ac:dyDescent="0.25">
      <c r="C68" s="35" t="s">
        <v>35</v>
      </c>
      <c r="D68" s="99"/>
      <c r="E68" s="54">
        <f>COUNTIF(F16:F64,F48)</f>
        <v>6</v>
      </c>
      <c r="F68" s="161">
        <f t="shared" si="1"/>
        <v>0.12244897959183673</v>
      </c>
      <c r="G68" s="54">
        <f>COUNTIF($H$12:$H$60,"Yếu")</f>
        <v>2</v>
      </c>
      <c r="H68" s="101">
        <f>ROUND(G68/$B$61*100,1)</f>
        <v>4.4000000000000004</v>
      </c>
      <c r="I68" s="20"/>
    </row>
    <row r="69" spans="1:9" ht="15.75" thickBot="1" x14ac:dyDescent="0.3">
      <c r="C69" s="36" t="s">
        <v>758</v>
      </c>
      <c r="D69" s="29"/>
      <c r="E69" s="106">
        <f>COUNTIF(F17:F65,F58)</f>
        <v>5</v>
      </c>
      <c r="F69" s="162">
        <f t="shared" si="1"/>
        <v>0.10204081632653061</v>
      </c>
      <c r="G69" s="106"/>
      <c r="H69" s="102"/>
      <c r="I69" s="24"/>
    </row>
    <row r="70" spans="1:9" x14ac:dyDescent="0.25">
      <c r="C70" s="25"/>
      <c r="D70" s="25"/>
      <c r="E70" s="163">
        <v>49</v>
      </c>
    </row>
    <row r="71" spans="1:9" ht="15.75" x14ac:dyDescent="0.25">
      <c r="E71" s="113" t="s">
        <v>2863</v>
      </c>
      <c r="F71" s="113"/>
      <c r="G71" s="113"/>
      <c r="H71" s="113"/>
      <c r="I71" s="113"/>
    </row>
    <row r="72" spans="1:9" x14ac:dyDescent="0.25">
      <c r="A72" s="111" t="s">
        <v>22</v>
      </c>
      <c r="B72" s="111"/>
      <c r="C72" s="111"/>
      <c r="D72" s="111" t="s">
        <v>21</v>
      </c>
      <c r="E72" s="111"/>
      <c r="F72" s="111"/>
      <c r="G72" s="111"/>
      <c r="H72" s="111" t="s">
        <v>37</v>
      </c>
      <c r="I72" s="111"/>
    </row>
    <row r="77" spans="1:9" s="83" customFormat="1" ht="14.25" x14ac:dyDescent="0.2">
      <c r="A77" s="111" t="s">
        <v>2839</v>
      </c>
      <c r="B77" s="111"/>
      <c r="C77" s="111"/>
      <c r="D77" s="111" t="s">
        <v>2827</v>
      </c>
      <c r="E77" s="111"/>
      <c r="F77" s="111"/>
      <c r="G77" s="111"/>
      <c r="H77" s="111" t="s">
        <v>2828</v>
      </c>
      <c r="I77" s="111"/>
    </row>
  </sheetData>
  <mergeCells count="27">
    <mergeCell ref="G10:H10"/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  <mergeCell ref="A6:I6"/>
    <mergeCell ref="A2:D2"/>
    <mergeCell ref="E2:I2"/>
    <mergeCell ref="D77:G77"/>
    <mergeCell ref="H77:I77"/>
    <mergeCell ref="A77:C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2770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1576</v>
      </c>
      <c r="C12" s="86" t="s">
        <v>1577</v>
      </c>
      <c r="D12" s="87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1578</v>
      </c>
      <c r="C13" s="86" t="s">
        <v>1075</v>
      </c>
      <c r="D13" s="87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1579</v>
      </c>
      <c r="C14" s="86" t="s">
        <v>1580</v>
      </c>
      <c r="D14" s="87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1582</v>
      </c>
      <c r="C15" s="86" t="s">
        <v>1583</v>
      </c>
      <c r="D15" s="87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1584</v>
      </c>
      <c r="C16" s="86" t="s">
        <v>1585</v>
      </c>
      <c r="D16" s="87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1587</v>
      </c>
      <c r="C17" s="86" t="s">
        <v>1588</v>
      </c>
      <c r="D17" s="87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1589</v>
      </c>
      <c r="C18" s="86" t="s">
        <v>1590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1591</v>
      </c>
      <c r="C19" s="86" t="s">
        <v>1592</v>
      </c>
      <c r="D19" s="87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1593</v>
      </c>
      <c r="C20" s="86" t="s">
        <v>1594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1595</v>
      </c>
      <c r="C21" s="86" t="s">
        <v>1486</v>
      </c>
      <c r="D21" s="87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1597</v>
      </c>
      <c r="C22" s="86" t="s">
        <v>500</v>
      </c>
      <c r="D22" s="87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1598</v>
      </c>
      <c r="C23" s="86" t="s">
        <v>1599</v>
      </c>
      <c r="D23" s="87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1600</v>
      </c>
      <c r="C24" s="86" t="s">
        <v>1601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1602</v>
      </c>
      <c r="C25" s="86" t="s">
        <v>1603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1604</v>
      </c>
      <c r="C26" s="86" t="s">
        <v>1605</v>
      </c>
      <c r="D26" s="87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1606</v>
      </c>
      <c r="C27" s="86" t="s">
        <v>1607</v>
      </c>
      <c r="D27" s="87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1608</v>
      </c>
      <c r="C28" s="86" t="s">
        <v>839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1609</v>
      </c>
      <c r="C29" s="86" t="s">
        <v>1610</v>
      </c>
      <c r="D29" s="87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1611</v>
      </c>
      <c r="C30" s="86" t="s">
        <v>1612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1613</v>
      </c>
      <c r="C31" s="86" t="s">
        <v>1614</v>
      </c>
      <c r="D31" s="87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1615</v>
      </c>
      <c r="C32" s="86" t="s">
        <v>1616</v>
      </c>
      <c r="D32" s="87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1617</v>
      </c>
      <c r="C33" s="86" t="s">
        <v>1618</v>
      </c>
      <c r="D33" s="87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1619</v>
      </c>
      <c r="C34" s="86" t="s">
        <v>1620</v>
      </c>
      <c r="D34" s="87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1621</v>
      </c>
      <c r="C35" s="86" t="s">
        <v>1622</v>
      </c>
      <c r="D35" s="87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1623</v>
      </c>
      <c r="C36" s="86" t="s">
        <v>415</v>
      </c>
      <c r="D36" s="87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1624</v>
      </c>
      <c r="C37" s="86" t="s">
        <v>1625</v>
      </c>
      <c r="D37" s="87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1626</v>
      </c>
      <c r="C38" s="86" t="s">
        <v>1627</v>
      </c>
      <c r="D38" s="87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1628</v>
      </c>
      <c r="C39" s="86" t="s">
        <v>1385</v>
      </c>
      <c r="D39" s="87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1629</v>
      </c>
      <c r="C40" s="86" t="s">
        <v>1486</v>
      </c>
      <c r="D40" s="87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1631</v>
      </c>
      <c r="C41" s="86" t="s">
        <v>1632</v>
      </c>
      <c r="D41" s="87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1635</v>
      </c>
      <c r="C42" s="86" t="s">
        <v>1636</v>
      </c>
      <c r="D42" s="87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1638</v>
      </c>
      <c r="C43" s="86" t="s">
        <v>1522</v>
      </c>
      <c r="D43" s="87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1640</v>
      </c>
      <c r="C44" s="86" t="s">
        <v>1641</v>
      </c>
      <c r="D44" s="87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1643</v>
      </c>
      <c r="C45" s="86" t="s">
        <v>1644</v>
      </c>
      <c r="D45" s="87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1645</v>
      </c>
      <c r="C46" s="86" t="s">
        <v>1646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1647</v>
      </c>
      <c r="C47" s="86" t="s">
        <v>1648</v>
      </c>
      <c r="D47" s="87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1649</v>
      </c>
      <c r="C48" s="86" t="s">
        <v>1580</v>
      </c>
      <c r="D48" s="87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1651</v>
      </c>
      <c r="C49" s="86" t="s">
        <v>1652</v>
      </c>
      <c r="D49" s="87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5" t="s">
        <v>1653</v>
      </c>
      <c r="C50" s="86" t="s">
        <v>1654</v>
      </c>
      <c r="D50" s="87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126" t="s">
        <v>26</v>
      </c>
      <c r="D51" s="126"/>
      <c r="E51" s="127"/>
      <c r="F51" s="127"/>
      <c r="G51" s="127"/>
      <c r="H51" s="127"/>
      <c r="I51" s="127"/>
    </row>
    <row r="52" spans="1:9" ht="24.95" customHeight="1" x14ac:dyDescent="0.25">
      <c r="C52" s="128" t="s">
        <v>27</v>
      </c>
      <c r="D52" s="27"/>
      <c r="E52" s="130" t="s">
        <v>21</v>
      </c>
      <c r="F52" s="131"/>
      <c r="G52" s="132" t="s">
        <v>22</v>
      </c>
      <c r="H52" s="133"/>
      <c r="I52" s="134" t="s">
        <v>23</v>
      </c>
    </row>
    <row r="53" spans="1:9" s="12" customFormat="1" ht="24.95" customHeight="1" x14ac:dyDescent="0.2">
      <c r="C53" s="129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35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13" t="s">
        <v>2793</v>
      </c>
      <c r="F61" s="113"/>
      <c r="G61" s="113"/>
      <c r="H61" s="113"/>
      <c r="I61" s="113"/>
    </row>
    <row r="62" spans="1:9" ht="18" customHeight="1" x14ac:dyDescent="0.25">
      <c r="A62" s="111" t="s">
        <v>22</v>
      </c>
      <c r="B62" s="111"/>
      <c r="C62" s="111"/>
      <c r="D62" s="111" t="s">
        <v>21</v>
      </c>
      <c r="E62" s="111"/>
      <c r="F62" s="111"/>
      <c r="G62" s="111"/>
      <c r="H62" s="111" t="s">
        <v>37</v>
      </c>
      <c r="I62" s="111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11" t="s">
        <v>2825</v>
      </c>
      <c r="E67" s="111"/>
      <c r="F67" s="111"/>
      <c r="G67" s="111"/>
      <c r="H67" s="111" t="s">
        <v>2826</v>
      </c>
      <c r="I67" s="111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9" t="s">
        <v>60</v>
      </c>
      <c r="B3" s="109"/>
      <c r="C3" s="109"/>
      <c r="D3" s="109"/>
      <c r="E3" s="110" t="s">
        <v>16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3</v>
      </c>
      <c r="B4" s="111"/>
      <c r="C4" s="111"/>
      <c r="D4" s="111"/>
      <c r="E4" s="112" t="s">
        <v>17</v>
      </c>
      <c r="F4" s="112"/>
      <c r="G4" s="112"/>
      <c r="H4" s="112"/>
      <c r="I4" s="11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11" t="s">
        <v>4</v>
      </c>
      <c r="B5" s="111"/>
      <c r="C5" s="111"/>
      <c r="D5" s="111"/>
      <c r="E5" s="111"/>
      <c r="F5" s="111"/>
      <c r="G5" s="111"/>
      <c r="H5" s="111"/>
      <c r="I5" s="11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4"/>
      <c r="B6" s="114"/>
      <c r="C6" s="114"/>
      <c r="D6" s="114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15" t="s">
        <v>18</v>
      </c>
      <c r="B7" s="115"/>
      <c r="C7" s="115"/>
      <c r="D7" s="115"/>
      <c r="E7" s="115"/>
      <c r="F7" s="115"/>
      <c r="G7" s="115"/>
      <c r="H7" s="115"/>
      <c r="I7" s="11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15" t="s">
        <v>2748</v>
      </c>
      <c r="B8" s="115"/>
      <c r="C8" s="115"/>
      <c r="D8" s="115"/>
      <c r="E8" s="115"/>
      <c r="F8" s="115"/>
      <c r="G8" s="115"/>
      <c r="H8" s="115"/>
      <c r="I8" s="11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6" t="s">
        <v>2783</v>
      </c>
      <c r="B9" s="116"/>
      <c r="C9" s="116"/>
      <c r="D9" s="116"/>
      <c r="E9" s="116"/>
      <c r="F9" s="116"/>
      <c r="G9" s="116"/>
      <c r="H9" s="116"/>
      <c r="I9" s="11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7" t="s">
        <v>19</v>
      </c>
      <c r="B11" s="41"/>
      <c r="C11" s="119" t="s">
        <v>20</v>
      </c>
      <c r="D11" s="120"/>
      <c r="E11" s="123" t="s">
        <v>21</v>
      </c>
      <c r="F11" s="124"/>
      <c r="G11" s="123" t="s">
        <v>22</v>
      </c>
      <c r="H11" s="124"/>
      <c r="I11" s="125" t="s">
        <v>23</v>
      </c>
    </row>
    <row r="12" spans="1:20" s="12" customFormat="1" ht="30" customHeight="1" x14ac:dyDescent="0.2">
      <c r="A12" s="118"/>
      <c r="B12" s="66"/>
      <c r="C12" s="121"/>
      <c r="D12" s="122"/>
      <c r="E12" s="13" t="s">
        <v>24</v>
      </c>
      <c r="F12" s="13" t="s">
        <v>25</v>
      </c>
      <c r="G12" s="13" t="s">
        <v>24</v>
      </c>
      <c r="H12" s="13" t="s">
        <v>25</v>
      </c>
      <c r="I12" s="118"/>
    </row>
    <row r="13" spans="1:20" s="12" customFormat="1" ht="20.100000000000001" customHeight="1" x14ac:dyDescent="0.2">
      <c r="A13" s="54">
        <v>1</v>
      </c>
      <c r="B13" s="85" t="s">
        <v>2480</v>
      </c>
      <c r="C13" s="86" t="s">
        <v>2481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2482</v>
      </c>
      <c r="C14" s="86" t="s">
        <v>2483</v>
      </c>
      <c r="D14" s="87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2484</v>
      </c>
      <c r="C15" s="86" t="s">
        <v>203</v>
      </c>
      <c r="D15" s="87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2485</v>
      </c>
      <c r="C16" s="86" t="s">
        <v>2486</v>
      </c>
      <c r="D16" s="87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2487</v>
      </c>
      <c r="C17" s="86" t="s">
        <v>2488</v>
      </c>
      <c r="D17" s="87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2489</v>
      </c>
      <c r="C18" s="86" t="s">
        <v>657</v>
      </c>
      <c r="D18" s="87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2490</v>
      </c>
      <c r="C19" s="86" t="s">
        <v>2491</v>
      </c>
      <c r="D19" s="87" t="s">
        <v>2492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2493</v>
      </c>
      <c r="C20" s="86" t="s">
        <v>2494</v>
      </c>
      <c r="D20" s="87" t="s">
        <v>2492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2495</v>
      </c>
      <c r="C21" s="86" t="s">
        <v>2496</v>
      </c>
      <c r="D21" s="87" t="s">
        <v>2497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2498</v>
      </c>
      <c r="C22" s="86" t="s">
        <v>2499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2500</v>
      </c>
      <c r="C23" s="86" t="s">
        <v>2501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2502</v>
      </c>
      <c r="C24" s="86" t="s">
        <v>13</v>
      </c>
      <c r="D24" s="87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2503</v>
      </c>
      <c r="C25" s="86" t="s">
        <v>2504</v>
      </c>
      <c r="D25" s="87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2505</v>
      </c>
      <c r="C26" s="86" t="s">
        <v>2506</v>
      </c>
      <c r="D26" s="87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2507</v>
      </c>
      <c r="C27" s="86" t="s">
        <v>2508</v>
      </c>
      <c r="D27" s="87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2509</v>
      </c>
      <c r="C28" s="86" t="s">
        <v>2510</v>
      </c>
      <c r="D28" s="87" t="s">
        <v>2511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2512</v>
      </c>
      <c r="C29" s="86" t="s">
        <v>2513</v>
      </c>
      <c r="D29" s="87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2514</v>
      </c>
      <c r="C30" s="86" t="s">
        <v>1512</v>
      </c>
      <c r="D30" s="87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2515</v>
      </c>
      <c r="C31" s="86" t="s">
        <v>2516</v>
      </c>
      <c r="D31" s="87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2517</v>
      </c>
      <c r="C32" s="86" t="s">
        <v>1530</v>
      </c>
      <c r="D32" s="87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2518</v>
      </c>
      <c r="C33" s="86" t="s">
        <v>816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2519</v>
      </c>
      <c r="C34" s="86" t="s">
        <v>2520</v>
      </c>
      <c r="D34" s="87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2521</v>
      </c>
      <c r="C35" s="86" t="s">
        <v>2522</v>
      </c>
      <c r="D35" s="87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2523</v>
      </c>
      <c r="C36" s="86" t="s">
        <v>2524</v>
      </c>
      <c r="D36" s="87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2525</v>
      </c>
      <c r="C37" s="86" t="s">
        <v>2526</v>
      </c>
      <c r="D37" s="87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2527</v>
      </c>
      <c r="C38" s="86" t="s">
        <v>1486</v>
      </c>
      <c r="D38" s="87" t="s">
        <v>2528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2529</v>
      </c>
      <c r="C39" s="86" t="s">
        <v>2530</v>
      </c>
      <c r="D39" s="87" t="s">
        <v>2531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2532</v>
      </c>
      <c r="C40" s="86" t="s">
        <v>2494</v>
      </c>
      <c r="D40" s="87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2533</v>
      </c>
      <c r="C41" s="86" t="s">
        <v>2534</v>
      </c>
      <c r="D41" s="87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2535</v>
      </c>
      <c r="C42" s="86" t="s">
        <v>2536</v>
      </c>
      <c r="D42" s="87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2537</v>
      </c>
      <c r="C43" s="86" t="s">
        <v>2538</v>
      </c>
      <c r="D43" s="87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2539</v>
      </c>
      <c r="C44" s="86" t="s">
        <v>1634</v>
      </c>
      <c r="D44" s="87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2540</v>
      </c>
      <c r="C45" s="86" t="s">
        <v>2541</v>
      </c>
      <c r="D45" s="87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2542</v>
      </c>
      <c r="C46" s="86" t="s">
        <v>545</v>
      </c>
      <c r="D46" s="87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2543</v>
      </c>
      <c r="C47" s="86" t="s">
        <v>2544</v>
      </c>
      <c r="D47" s="87" t="s">
        <v>2545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2546</v>
      </c>
      <c r="C48" s="86" t="s">
        <v>2547</v>
      </c>
      <c r="D48" s="87" t="s">
        <v>2545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2548</v>
      </c>
      <c r="C49" s="86" t="s">
        <v>2549</v>
      </c>
      <c r="D49" s="87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2550</v>
      </c>
      <c r="C50" s="86" t="s">
        <v>2551</v>
      </c>
      <c r="D50" s="87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2552</v>
      </c>
      <c r="C51" s="86" t="s">
        <v>2553</v>
      </c>
      <c r="D51" s="87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126" t="s">
        <v>26</v>
      </c>
      <c r="D52" s="126"/>
      <c r="E52" s="127"/>
      <c r="F52" s="127"/>
      <c r="G52" s="127"/>
      <c r="H52" s="127"/>
      <c r="I52" s="127"/>
    </row>
    <row r="53" spans="1:9" ht="24.95" customHeight="1" x14ac:dyDescent="0.25">
      <c r="C53" s="128" t="s">
        <v>27</v>
      </c>
      <c r="D53" s="27"/>
      <c r="E53" s="130" t="s">
        <v>21</v>
      </c>
      <c r="F53" s="131"/>
      <c r="G53" s="132" t="s">
        <v>22</v>
      </c>
      <c r="H53" s="133"/>
      <c r="I53" s="134" t="s">
        <v>23</v>
      </c>
    </row>
    <row r="54" spans="1:9" s="12" customFormat="1" ht="24.95" customHeight="1" x14ac:dyDescent="0.2">
      <c r="C54" s="129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35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13" t="s">
        <v>2793</v>
      </c>
      <c r="F62" s="113"/>
      <c r="G62" s="113"/>
      <c r="H62" s="113"/>
      <c r="I62" s="113"/>
    </row>
    <row r="63" spans="1:9" ht="18" customHeight="1" x14ac:dyDescent="0.25">
      <c r="A63" s="111" t="s">
        <v>22</v>
      </c>
      <c r="B63" s="111"/>
      <c r="C63" s="111"/>
      <c r="D63" s="111" t="s">
        <v>21</v>
      </c>
      <c r="E63" s="111"/>
      <c r="F63" s="111"/>
      <c r="G63" s="111"/>
      <c r="H63" s="111" t="s">
        <v>37</v>
      </c>
      <c r="I63" s="111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11" t="s">
        <v>2857</v>
      </c>
      <c r="E68" s="111"/>
      <c r="F68" s="111"/>
      <c r="G68" s="111"/>
      <c r="H68" s="111" t="s">
        <v>2858</v>
      </c>
      <c r="I68" s="111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9" t="s">
        <v>60</v>
      </c>
      <c r="B3" s="109"/>
      <c r="C3" s="109"/>
      <c r="D3" s="109"/>
      <c r="E3" s="110" t="s">
        <v>16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3</v>
      </c>
      <c r="B4" s="111"/>
      <c r="C4" s="111"/>
      <c r="D4" s="111"/>
      <c r="E4" s="112" t="s">
        <v>17</v>
      </c>
      <c r="F4" s="112"/>
      <c r="G4" s="112"/>
      <c r="H4" s="112"/>
      <c r="I4" s="11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11" t="s">
        <v>4</v>
      </c>
      <c r="B5" s="111"/>
      <c r="C5" s="111"/>
      <c r="D5" s="111"/>
      <c r="E5" s="111"/>
      <c r="F5" s="111"/>
      <c r="G5" s="111"/>
      <c r="H5" s="111"/>
      <c r="I5" s="11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4"/>
      <c r="B6" s="114"/>
      <c r="C6" s="114"/>
      <c r="D6" s="114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15" t="s">
        <v>18</v>
      </c>
      <c r="B7" s="115"/>
      <c r="C7" s="115"/>
      <c r="D7" s="115"/>
      <c r="E7" s="115"/>
      <c r="F7" s="115"/>
      <c r="G7" s="115"/>
      <c r="H7" s="115"/>
      <c r="I7" s="11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15" t="s">
        <v>2748</v>
      </c>
      <c r="B8" s="115"/>
      <c r="C8" s="115"/>
      <c r="D8" s="115"/>
      <c r="E8" s="115"/>
      <c r="F8" s="115"/>
      <c r="G8" s="115"/>
      <c r="H8" s="115"/>
      <c r="I8" s="11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6" t="s">
        <v>2784</v>
      </c>
      <c r="B9" s="116"/>
      <c r="C9" s="116"/>
      <c r="D9" s="116"/>
      <c r="E9" s="116"/>
      <c r="F9" s="116"/>
      <c r="G9" s="116"/>
      <c r="H9" s="116"/>
      <c r="I9" s="11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7" t="s">
        <v>19</v>
      </c>
      <c r="B11" s="41"/>
      <c r="C11" s="119" t="s">
        <v>20</v>
      </c>
      <c r="D11" s="120"/>
      <c r="E11" s="123" t="s">
        <v>21</v>
      </c>
      <c r="F11" s="124"/>
      <c r="G11" s="123" t="s">
        <v>22</v>
      </c>
      <c r="H11" s="124"/>
      <c r="I11" s="125" t="s">
        <v>23</v>
      </c>
    </row>
    <row r="12" spans="1:20" s="12" customFormat="1" ht="30" customHeight="1" x14ac:dyDescent="0.2">
      <c r="A12" s="118"/>
      <c r="B12" s="66"/>
      <c r="C12" s="121"/>
      <c r="D12" s="122"/>
      <c r="E12" s="13" t="s">
        <v>24</v>
      </c>
      <c r="F12" s="13" t="s">
        <v>25</v>
      </c>
      <c r="G12" s="13" t="s">
        <v>24</v>
      </c>
      <c r="H12" s="13" t="s">
        <v>25</v>
      </c>
      <c r="I12" s="118"/>
    </row>
    <row r="13" spans="1:20" s="12" customFormat="1" ht="20.100000000000001" customHeight="1" x14ac:dyDescent="0.2">
      <c r="A13" s="54">
        <v>1</v>
      </c>
      <c r="B13" s="85" t="s">
        <v>2554</v>
      </c>
      <c r="C13" s="86" t="s">
        <v>2555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2556</v>
      </c>
      <c r="C14" s="86" t="s">
        <v>2557</v>
      </c>
      <c r="D14" s="87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2558</v>
      </c>
      <c r="C15" s="86" t="s">
        <v>2559</v>
      </c>
      <c r="D15" s="87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2560</v>
      </c>
      <c r="C16" s="86" t="s">
        <v>2561</v>
      </c>
      <c r="D16" s="87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2562</v>
      </c>
      <c r="C17" s="86" t="s">
        <v>2563</v>
      </c>
      <c r="D17" s="87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2564</v>
      </c>
      <c r="C18" s="86" t="s">
        <v>2565</v>
      </c>
      <c r="D18" s="87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2566</v>
      </c>
      <c r="C19" s="86" t="s">
        <v>2567</v>
      </c>
      <c r="D19" s="87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2568</v>
      </c>
      <c r="C20" s="86" t="s">
        <v>2179</v>
      </c>
      <c r="D20" s="87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2569</v>
      </c>
      <c r="C21" s="86" t="s">
        <v>2570</v>
      </c>
      <c r="D21" s="87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2571</v>
      </c>
      <c r="C22" s="86" t="s">
        <v>2572</v>
      </c>
      <c r="D22" s="87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2573</v>
      </c>
      <c r="C23" s="86" t="s">
        <v>9</v>
      </c>
      <c r="D23" s="87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2574</v>
      </c>
      <c r="C24" s="86" t="s">
        <v>2575</v>
      </c>
      <c r="D24" s="87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2576</v>
      </c>
      <c r="C25" s="86" t="s">
        <v>2577</v>
      </c>
      <c r="D25" s="87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2578</v>
      </c>
      <c r="C26" s="86" t="s">
        <v>1618</v>
      </c>
      <c r="D26" s="87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2579</v>
      </c>
      <c r="C27" s="86" t="s">
        <v>307</v>
      </c>
      <c r="D27" s="87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2580</v>
      </c>
      <c r="C28" s="86" t="s">
        <v>653</v>
      </c>
      <c r="D28" s="87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2581</v>
      </c>
      <c r="C29" s="86" t="s">
        <v>2582</v>
      </c>
      <c r="D29" s="87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2583</v>
      </c>
      <c r="C30" s="86" t="s">
        <v>2584</v>
      </c>
      <c r="D30" s="87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2585</v>
      </c>
      <c r="C31" s="86" t="s">
        <v>2586</v>
      </c>
      <c r="D31" s="87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2587</v>
      </c>
      <c r="C32" s="86" t="s">
        <v>959</v>
      </c>
      <c r="D32" s="87" t="s">
        <v>2588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2589</v>
      </c>
      <c r="C33" s="86" t="s">
        <v>2590</v>
      </c>
      <c r="D33" s="87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2591</v>
      </c>
      <c r="C34" s="86" t="s">
        <v>2592</v>
      </c>
      <c r="D34" s="87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2593</v>
      </c>
      <c r="C35" s="86" t="s">
        <v>1572</v>
      </c>
      <c r="D35" s="87" t="s">
        <v>2326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2594</v>
      </c>
      <c r="C36" s="86" t="s">
        <v>42</v>
      </c>
      <c r="D36" s="87" t="s">
        <v>2595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2596</v>
      </c>
      <c r="C37" s="86" t="s">
        <v>2597</v>
      </c>
      <c r="D37" s="87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2598</v>
      </c>
      <c r="C38" s="86" t="s">
        <v>2599</v>
      </c>
      <c r="D38" s="87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2600</v>
      </c>
      <c r="C39" s="86" t="s">
        <v>2601</v>
      </c>
      <c r="D39" s="87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2602</v>
      </c>
      <c r="C40" s="86" t="s">
        <v>2603</v>
      </c>
      <c r="D40" s="87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2604</v>
      </c>
      <c r="C41" s="86" t="s">
        <v>2605</v>
      </c>
      <c r="D41" s="87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2606</v>
      </c>
      <c r="C42" s="86" t="s">
        <v>2607</v>
      </c>
      <c r="D42" s="87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2608</v>
      </c>
      <c r="C43" s="86" t="s">
        <v>2609</v>
      </c>
      <c r="D43" s="87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2610</v>
      </c>
      <c r="C44" s="86" t="s">
        <v>1634</v>
      </c>
      <c r="D44" s="87" t="s">
        <v>2611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2612</v>
      </c>
      <c r="C45" s="86" t="s">
        <v>2613</v>
      </c>
      <c r="D45" s="87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2614</v>
      </c>
      <c r="C46" s="86" t="s">
        <v>2615</v>
      </c>
      <c r="D46" s="87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2616</v>
      </c>
      <c r="C47" s="86" t="s">
        <v>2617</v>
      </c>
      <c r="D47" s="87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2618</v>
      </c>
      <c r="C48" s="86" t="s">
        <v>13</v>
      </c>
      <c r="D48" s="87" t="s">
        <v>2619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2620</v>
      </c>
      <c r="C49" s="86" t="s">
        <v>2621</v>
      </c>
      <c r="D49" s="87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2622</v>
      </c>
      <c r="C50" s="86" t="s">
        <v>2623</v>
      </c>
      <c r="D50" s="87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2624</v>
      </c>
      <c r="C51" s="86" t="s">
        <v>857</v>
      </c>
      <c r="D51" s="87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2625</v>
      </c>
      <c r="C52" s="86" t="s">
        <v>2104</v>
      </c>
      <c r="D52" s="87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5" t="s">
        <v>2626</v>
      </c>
      <c r="C53" s="86" t="s">
        <v>2627</v>
      </c>
      <c r="D53" s="87" t="s">
        <v>2628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5" t="s">
        <v>2629</v>
      </c>
      <c r="C54" s="86" t="s">
        <v>1710</v>
      </c>
      <c r="D54" s="87" t="s">
        <v>2628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5" t="s">
        <v>2630</v>
      </c>
      <c r="C55" s="86" t="s">
        <v>2631</v>
      </c>
      <c r="D55" s="87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126" t="s">
        <v>26</v>
      </c>
      <c r="D56" s="126"/>
      <c r="E56" s="127"/>
      <c r="F56" s="127"/>
      <c r="G56" s="127"/>
      <c r="H56" s="127"/>
      <c r="I56" s="127"/>
    </row>
    <row r="57" spans="1:9" ht="24.95" customHeight="1" x14ac:dyDescent="0.25">
      <c r="C57" s="128" t="s">
        <v>27</v>
      </c>
      <c r="D57" s="27"/>
      <c r="E57" s="130" t="s">
        <v>21</v>
      </c>
      <c r="F57" s="131"/>
      <c r="G57" s="132" t="s">
        <v>22</v>
      </c>
      <c r="H57" s="133"/>
      <c r="I57" s="134" t="s">
        <v>23</v>
      </c>
    </row>
    <row r="58" spans="1:9" s="12" customFormat="1" ht="24.95" customHeight="1" x14ac:dyDescent="0.2">
      <c r="C58" s="129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35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13" t="s">
        <v>2793</v>
      </c>
      <c r="F66" s="113"/>
      <c r="G66" s="113"/>
      <c r="H66" s="113"/>
      <c r="I66" s="113"/>
    </row>
    <row r="67" spans="1:9" ht="18" customHeight="1" x14ac:dyDescent="0.25">
      <c r="A67" s="111" t="s">
        <v>22</v>
      </c>
      <c r="B67" s="111"/>
      <c r="C67" s="111"/>
      <c r="D67" s="111" t="s">
        <v>21</v>
      </c>
      <c r="E67" s="111"/>
      <c r="F67" s="111"/>
      <c r="G67" s="111"/>
      <c r="H67" s="111" t="s">
        <v>37</v>
      </c>
      <c r="I67" s="111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3" customFormat="1" ht="18" customHeight="1" x14ac:dyDescent="0.2">
      <c r="D72" s="111" t="s">
        <v>2855</v>
      </c>
      <c r="E72" s="111"/>
      <c r="F72" s="111"/>
      <c r="G72" s="111"/>
      <c r="H72" s="111" t="s">
        <v>2856</v>
      </c>
      <c r="I72" s="111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7:C58"/>
    <mergeCell ref="E57:F57"/>
    <mergeCell ref="G57:H57"/>
    <mergeCell ref="I57:I58"/>
    <mergeCell ref="E66:I66"/>
    <mergeCell ref="C11:D12"/>
    <mergeCell ref="E11:F11"/>
    <mergeCell ref="G11:H11"/>
    <mergeCell ref="I11:I12"/>
    <mergeCell ref="C56:I56"/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2786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2632</v>
      </c>
      <c r="C12" s="86" t="s">
        <v>2633</v>
      </c>
      <c r="D12" s="87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2634</v>
      </c>
      <c r="C13" s="86" t="s">
        <v>1486</v>
      </c>
      <c r="D13" s="87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2635</v>
      </c>
      <c r="C14" s="86" t="s">
        <v>2636</v>
      </c>
      <c r="D14" s="87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2637</v>
      </c>
      <c r="C15" s="86" t="s">
        <v>2638</v>
      </c>
      <c r="D15" s="87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2639</v>
      </c>
      <c r="C16" s="86" t="s">
        <v>415</v>
      </c>
      <c r="D16" s="87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2640</v>
      </c>
      <c r="C17" s="86" t="s">
        <v>2641</v>
      </c>
      <c r="D17" s="87" t="s">
        <v>2642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2643</v>
      </c>
      <c r="C18" s="86" t="s">
        <v>2785</v>
      </c>
      <c r="D18" s="87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2644</v>
      </c>
      <c r="C19" s="86" t="s">
        <v>129</v>
      </c>
      <c r="D19" s="87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2645</v>
      </c>
      <c r="C20" s="86" t="s">
        <v>2536</v>
      </c>
      <c r="D20" s="87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2646</v>
      </c>
      <c r="C21" s="86" t="s">
        <v>9</v>
      </c>
      <c r="D21" s="87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2647</v>
      </c>
      <c r="C22" s="86" t="s">
        <v>2648</v>
      </c>
      <c r="D22" s="87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2649</v>
      </c>
      <c r="C23" s="86" t="s">
        <v>1405</v>
      </c>
      <c r="D23" s="87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2650</v>
      </c>
      <c r="C24" s="86" t="s">
        <v>680</v>
      </c>
      <c r="D24" s="87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2651</v>
      </c>
      <c r="C25" s="86" t="s">
        <v>1500</v>
      </c>
      <c r="D25" s="87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2652</v>
      </c>
      <c r="C26" s="86" t="s">
        <v>1857</v>
      </c>
      <c r="D26" s="87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2653</v>
      </c>
      <c r="C27" s="86" t="s">
        <v>2654</v>
      </c>
      <c r="D27" s="87" t="s">
        <v>2545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2655</v>
      </c>
      <c r="C28" s="86" t="s">
        <v>1051</v>
      </c>
      <c r="D28" s="87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2656</v>
      </c>
      <c r="C29" s="86" t="s">
        <v>2657</v>
      </c>
      <c r="D29" s="87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2658</v>
      </c>
      <c r="C30" s="86" t="s">
        <v>124</v>
      </c>
      <c r="D30" s="87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2659</v>
      </c>
      <c r="C31" s="86" t="s">
        <v>2660</v>
      </c>
      <c r="D31" s="87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2661</v>
      </c>
      <c r="C32" s="86" t="s">
        <v>2662</v>
      </c>
      <c r="D32" s="87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2663</v>
      </c>
      <c r="C33" s="86" t="s">
        <v>2664</v>
      </c>
      <c r="D33" s="87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2665</v>
      </c>
      <c r="C34" s="86" t="s">
        <v>466</v>
      </c>
      <c r="D34" s="87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2666</v>
      </c>
      <c r="C35" s="86" t="s">
        <v>2667</v>
      </c>
      <c r="D35" s="87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2668</v>
      </c>
      <c r="C36" s="86" t="s">
        <v>2669</v>
      </c>
      <c r="D36" s="87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2670</v>
      </c>
      <c r="C37" s="86" t="s">
        <v>1500</v>
      </c>
      <c r="D37" s="87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2671</v>
      </c>
      <c r="C38" s="86" t="s">
        <v>2672</v>
      </c>
      <c r="D38" s="87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2673</v>
      </c>
      <c r="C39" s="86" t="s">
        <v>9</v>
      </c>
      <c r="D39" s="87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2674</v>
      </c>
      <c r="C40" s="86" t="s">
        <v>1486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2675</v>
      </c>
      <c r="C41" s="86" t="s">
        <v>2676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2677</v>
      </c>
      <c r="C42" s="86" t="s">
        <v>2678</v>
      </c>
      <c r="D42" s="87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2679</v>
      </c>
      <c r="C43" s="86" t="s">
        <v>1673</v>
      </c>
      <c r="D43" s="87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2680</v>
      </c>
      <c r="C44" s="86" t="s">
        <v>2681</v>
      </c>
      <c r="D44" s="87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2682</v>
      </c>
      <c r="C45" s="86" t="s">
        <v>1703</v>
      </c>
      <c r="D45" s="87" t="s">
        <v>2683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2684</v>
      </c>
      <c r="C46" s="86" t="s">
        <v>1051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2685</v>
      </c>
      <c r="C47" s="86" t="s">
        <v>185</v>
      </c>
      <c r="D47" s="87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2686</v>
      </c>
      <c r="C48" s="86" t="s">
        <v>2687</v>
      </c>
      <c r="D48" s="87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2688</v>
      </c>
      <c r="C49" s="86" t="s">
        <v>813</v>
      </c>
      <c r="D49" s="87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126" t="s">
        <v>26</v>
      </c>
      <c r="D50" s="126"/>
      <c r="E50" s="127"/>
      <c r="F50" s="127"/>
      <c r="G50" s="127"/>
      <c r="H50" s="127"/>
      <c r="I50" s="127"/>
    </row>
    <row r="51" spans="1:9" ht="24.95" customHeight="1" x14ac:dyDescent="0.25">
      <c r="C51" s="128" t="s">
        <v>27</v>
      </c>
      <c r="D51" s="27"/>
      <c r="E51" s="130" t="s">
        <v>21</v>
      </c>
      <c r="F51" s="131"/>
      <c r="G51" s="132" t="s">
        <v>22</v>
      </c>
      <c r="H51" s="133"/>
      <c r="I51" s="134" t="s">
        <v>23</v>
      </c>
    </row>
    <row r="52" spans="1:9" s="12" customFormat="1" ht="24.95" customHeight="1" x14ac:dyDescent="0.2">
      <c r="C52" s="129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35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13" t="s">
        <v>2793</v>
      </c>
      <c r="F61" s="113"/>
      <c r="G61" s="113"/>
      <c r="H61" s="113"/>
      <c r="I61" s="113"/>
    </row>
    <row r="62" spans="1:9" ht="18" customHeight="1" x14ac:dyDescent="0.25">
      <c r="A62" s="111" t="s">
        <v>22</v>
      </c>
      <c r="B62" s="111"/>
      <c r="C62" s="111"/>
      <c r="D62" s="111" t="s">
        <v>21</v>
      </c>
      <c r="E62" s="111"/>
      <c r="F62" s="111"/>
      <c r="G62" s="111"/>
      <c r="H62" s="111" t="s">
        <v>37</v>
      </c>
      <c r="I62" s="111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11" t="s">
        <v>2853</v>
      </c>
      <c r="E67" s="111"/>
      <c r="F67" s="111"/>
      <c r="G67" s="111"/>
      <c r="H67" s="111" t="s">
        <v>2854</v>
      </c>
      <c r="I67" s="111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1:C52"/>
    <mergeCell ref="E51:F51"/>
    <mergeCell ref="G51:H51"/>
    <mergeCell ref="I51:I52"/>
    <mergeCell ref="E61:I61"/>
    <mergeCell ref="C10:D11"/>
    <mergeCell ref="E10:F10"/>
    <mergeCell ref="G10:H10"/>
    <mergeCell ref="I10:I11"/>
    <mergeCell ref="C50:I50"/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5" t="s">
        <v>2748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2787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21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66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20.100000000000001" customHeight="1" x14ac:dyDescent="0.2">
      <c r="A12" s="54">
        <v>1</v>
      </c>
      <c r="B12" s="85" t="s">
        <v>2689</v>
      </c>
      <c r="C12" s="86" t="s">
        <v>959</v>
      </c>
      <c r="D12" s="87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2690</v>
      </c>
      <c r="C13" s="86" t="s">
        <v>2691</v>
      </c>
      <c r="D13" s="87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2692</v>
      </c>
      <c r="C14" s="86" t="s">
        <v>2693</v>
      </c>
      <c r="D14" s="87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2694</v>
      </c>
      <c r="C15" s="86" t="s">
        <v>2695</v>
      </c>
      <c r="D15" s="87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2696</v>
      </c>
      <c r="C16" s="86" t="s">
        <v>2697</v>
      </c>
      <c r="D16" s="87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2698</v>
      </c>
      <c r="C17" s="86" t="s">
        <v>2699</v>
      </c>
      <c r="D17" s="87" t="s">
        <v>2700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2701</v>
      </c>
      <c r="C18" s="86" t="s">
        <v>2538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2702</v>
      </c>
      <c r="C19" s="86" t="s">
        <v>2703</v>
      </c>
      <c r="D19" s="87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2704</v>
      </c>
      <c r="C20" s="86" t="s">
        <v>2705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2706</v>
      </c>
      <c r="C21" s="86" t="s">
        <v>943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2707</v>
      </c>
      <c r="C22" s="86" t="s">
        <v>2708</v>
      </c>
      <c r="D22" s="87" t="s">
        <v>2709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2710</v>
      </c>
      <c r="C23" s="86" t="s">
        <v>164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2711</v>
      </c>
      <c r="C24" s="86" t="s">
        <v>2712</v>
      </c>
      <c r="D24" s="87" t="s">
        <v>2713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2714</v>
      </c>
      <c r="C25" s="86" t="s">
        <v>2715</v>
      </c>
      <c r="D25" s="87" t="s">
        <v>2716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2717</v>
      </c>
      <c r="C26" s="86" t="s">
        <v>2253</v>
      </c>
      <c r="D26" s="87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2718</v>
      </c>
      <c r="C27" s="86" t="s">
        <v>2719</v>
      </c>
      <c r="D27" s="87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2720</v>
      </c>
      <c r="C28" s="86" t="s">
        <v>1853</v>
      </c>
      <c r="D28" s="87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2721</v>
      </c>
      <c r="C29" s="86" t="s">
        <v>2508</v>
      </c>
      <c r="D29" s="87" t="s">
        <v>2545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2722</v>
      </c>
      <c r="C30" s="86" t="s">
        <v>1435</v>
      </c>
      <c r="D30" s="87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2723</v>
      </c>
      <c r="C31" s="86" t="s">
        <v>2724</v>
      </c>
      <c r="D31" s="87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2725</v>
      </c>
      <c r="C32" s="86" t="s">
        <v>816</v>
      </c>
      <c r="D32" s="87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2726</v>
      </c>
      <c r="C33" s="86" t="s">
        <v>1627</v>
      </c>
      <c r="D33" s="87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2727</v>
      </c>
      <c r="C34" s="86" t="s">
        <v>291</v>
      </c>
      <c r="D34" s="87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2728</v>
      </c>
      <c r="C35" s="86" t="s">
        <v>2729</v>
      </c>
      <c r="D35" s="87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2730</v>
      </c>
      <c r="C36" s="86" t="s">
        <v>2731</v>
      </c>
      <c r="D36" s="87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2732</v>
      </c>
      <c r="C37" s="86" t="s">
        <v>124</v>
      </c>
      <c r="D37" s="87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2733</v>
      </c>
      <c r="C38" s="86" t="s">
        <v>2734</v>
      </c>
      <c r="D38" s="87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2735</v>
      </c>
      <c r="C39" s="86" t="s">
        <v>2736</v>
      </c>
      <c r="D39" s="87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2737</v>
      </c>
      <c r="C40" s="86" t="s">
        <v>216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2738</v>
      </c>
      <c r="C41" s="86" t="s">
        <v>1585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2739</v>
      </c>
      <c r="C42" s="86" t="s">
        <v>317</v>
      </c>
      <c r="D42" s="87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2740</v>
      </c>
      <c r="C43" s="86" t="s">
        <v>2494</v>
      </c>
      <c r="D43" s="87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2741</v>
      </c>
      <c r="C44" s="86" t="s">
        <v>42</v>
      </c>
      <c r="D44" s="87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2742</v>
      </c>
      <c r="C45" s="86" t="s">
        <v>42</v>
      </c>
      <c r="D45" s="87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2743</v>
      </c>
      <c r="C46" s="86" t="s">
        <v>2357</v>
      </c>
      <c r="D46" s="87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2744</v>
      </c>
      <c r="C47" s="86" t="s">
        <v>2488</v>
      </c>
      <c r="D47" s="87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2745</v>
      </c>
      <c r="C48" s="86" t="s">
        <v>2746</v>
      </c>
      <c r="D48" s="87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126" t="s">
        <v>26</v>
      </c>
      <c r="D49" s="126"/>
      <c r="E49" s="127"/>
      <c r="F49" s="127"/>
      <c r="G49" s="127"/>
      <c r="H49" s="127"/>
      <c r="I49" s="127"/>
    </row>
    <row r="50" spans="1:9" ht="24.95" customHeight="1" x14ac:dyDescent="0.25">
      <c r="C50" s="128" t="s">
        <v>27</v>
      </c>
      <c r="D50" s="27"/>
      <c r="E50" s="130" t="s">
        <v>21</v>
      </c>
      <c r="F50" s="131"/>
      <c r="G50" s="132" t="s">
        <v>22</v>
      </c>
      <c r="H50" s="133"/>
      <c r="I50" s="134" t="s">
        <v>23</v>
      </c>
    </row>
    <row r="51" spans="1:9" s="12" customFormat="1" ht="24.95" customHeight="1" x14ac:dyDescent="0.2">
      <c r="C51" s="129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35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13" t="s">
        <v>2793</v>
      </c>
      <c r="F59" s="113"/>
      <c r="G59" s="113"/>
      <c r="H59" s="113"/>
      <c r="I59" s="113"/>
    </row>
    <row r="60" spans="1:9" ht="18" customHeight="1" x14ac:dyDescent="0.25">
      <c r="A60" s="111" t="s">
        <v>22</v>
      </c>
      <c r="B60" s="111"/>
      <c r="C60" s="111"/>
      <c r="D60" s="111" t="s">
        <v>21</v>
      </c>
      <c r="E60" s="111"/>
      <c r="F60" s="111"/>
      <c r="G60" s="111"/>
      <c r="H60" s="111" t="s">
        <v>37</v>
      </c>
      <c r="I60" s="111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11" t="s">
        <v>2851</v>
      </c>
      <c r="E65" s="111"/>
      <c r="F65" s="111"/>
      <c r="G65" s="111"/>
      <c r="H65" s="111" t="s">
        <v>2852</v>
      </c>
      <c r="I65" s="111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9" t="s">
        <v>60</v>
      </c>
      <c r="B2" s="109"/>
      <c r="C2" s="109"/>
      <c r="D2" s="109"/>
      <c r="E2" s="110" t="s">
        <v>16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1" t="s">
        <v>3</v>
      </c>
      <c r="B3" s="111"/>
      <c r="C3" s="111"/>
      <c r="D3" s="111"/>
      <c r="E3" s="112" t="s">
        <v>17</v>
      </c>
      <c r="F3" s="112"/>
      <c r="G3" s="112"/>
      <c r="H3" s="112"/>
      <c r="I3" s="11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1" t="s">
        <v>4</v>
      </c>
      <c r="B4" s="111"/>
      <c r="C4" s="111"/>
      <c r="D4" s="111"/>
      <c r="E4" s="111"/>
      <c r="F4" s="111"/>
      <c r="G4" s="111"/>
      <c r="H4" s="111"/>
      <c r="I4" s="1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4"/>
      <c r="B5" s="114"/>
      <c r="C5" s="114"/>
      <c r="D5" s="11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5" t="s">
        <v>18</v>
      </c>
      <c r="B6" s="115"/>
      <c r="C6" s="115"/>
      <c r="D6" s="115"/>
      <c r="E6" s="115"/>
      <c r="F6" s="115"/>
      <c r="G6" s="115"/>
      <c r="H6" s="115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55" t="s">
        <v>757</v>
      </c>
      <c r="B7" s="155"/>
      <c r="C7" s="155"/>
      <c r="D7" s="155"/>
      <c r="E7" s="155"/>
      <c r="F7" s="155"/>
      <c r="G7" s="155"/>
      <c r="H7" s="155"/>
      <c r="I7" s="1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6" t="s">
        <v>2</v>
      </c>
      <c r="B8" s="116"/>
      <c r="C8" s="116"/>
      <c r="D8" s="116"/>
      <c r="E8" s="116"/>
      <c r="F8" s="116"/>
      <c r="G8" s="116"/>
      <c r="H8" s="116"/>
      <c r="I8" s="11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7" t="s">
        <v>19</v>
      </c>
      <c r="B10" s="41"/>
      <c r="C10" s="119" t="s">
        <v>20</v>
      </c>
      <c r="D10" s="120"/>
      <c r="E10" s="123" t="s">
        <v>40</v>
      </c>
      <c r="F10" s="124"/>
      <c r="G10" s="123" t="s">
        <v>22</v>
      </c>
      <c r="H10" s="124"/>
      <c r="I10" s="125" t="s">
        <v>23</v>
      </c>
    </row>
    <row r="11" spans="1:20" s="12" customFormat="1" ht="30" customHeight="1" x14ac:dyDescent="0.2">
      <c r="A11" s="118"/>
      <c r="B11" s="51"/>
      <c r="C11" s="121"/>
      <c r="D11" s="122"/>
      <c r="E11" s="13" t="s">
        <v>24</v>
      </c>
      <c r="F11" s="13" t="s">
        <v>25</v>
      </c>
      <c r="G11" s="13" t="s">
        <v>24</v>
      </c>
      <c r="H11" s="13" t="s">
        <v>25</v>
      </c>
      <c r="I11" s="118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37" t="s">
        <v>26</v>
      </c>
      <c r="D62" s="137"/>
      <c r="E62" s="137"/>
      <c r="F62" s="137"/>
      <c r="G62" s="137"/>
      <c r="H62" s="137"/>
      <c r="I62" s="137"/>
    </row>
    <row r="63" spans="1:9" ht="18" customHeight="1" x14ac:dyDescent="0.25">
      <c r="C63" s="128" t="s">
        <v>27</v>
      </c>
      <c r="D63" s="27"/>
      <c r="E63" s="123" t="s">
        <v>40</v>
      </c>
      <c r="F63" s="124"/>
      <c r="G63" s="132" t="s">
        <v>22</v>
      </c>
      <c r="H63" s="133"/>
      <c r="I63" s="134" t="s">
        <v>23</v>
      </c>
    </row>
    <row r="64" spans="1:9" s="12" customFormat="1" ht="18" customHeight="1" x14ac:dyDescent="0.2">
      <c r="C64" s="129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35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13" t="s">
        <v>62</v>
      </c>
      <c r="F73" s="113"/>
      <c r="G73" s="113"/>
      <c r="H73" s="113"/>
      <c r="I73" s="113"/>
    </row>
    <row r="74" spans="3:9" ht="18" customHeight="1" x14ac:dyDescent="0.25">
      <c r="C74" s="26" t="s">
        <v>22</v>
      </c>
      <c r="D74" s="111" t="s">
        <v>39</v>
      </c>
      <c r="E74" s="111"/>
      <c r="F74" s="111"/>
      <c r="G74" s="111"/>
      <c r="H74" s="111" t="s">
        <v>37</v>
      </c>
      <c r="I74" s="11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09" t="s">
        <v>60</v>
      </c>
      <c r="B87" s="109"/>
      <c r="C87" s="109"/>
      <c r="D87" s="109"/>
      <c r="E87" s="110" t="s">
        <v>16</v>
      </c>
      <c r="F87" s="110"/>
      <c r="G87" s="110"/>
      <c r="H87" s="110"/>
      <c r="I87" s="11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10" t="s">
        <v>38</v>
      </c>
      <c r="B88" s="110"/>
      <c r="C88" s="110"/>
      <c r="D88" s="110"/>
      <c r="E88" s="112" t="s">
        <v>17</v>
      </c>
      <c r="F88" s="112"/>
      <c r="G88" s="112"/>
      <c r="H88" s="112"/>
      <c r="I88" s="11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10" t="s">
        <v>61</v>
      </c>
      <c r="B89" s="110"/>
      <c r="C89" s="110"/>
      <c r="D89" s="110"/>
      <c r="E89" s="111"/>
      <c r="F89" s="111"/>
      <c r="G89" s="111"/>
      <c r="H89" s="111"/>
      <c r="I89" s="11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14"/>
      <c r="B90" s="114"/>
      <c r="C90" s="114"/>
      <c r="D90" s="11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15" t="s">
        <v>18</v>
      </c>
      <c r="B91" s="115"/>
      <c r="C91" s="115"/>
      <c r="D91" s="115"/>
      <c r="E91" s="115"/>
      <c r="F91" s="115"/>
      <c r="G91" s="115"/>
      <c r="H91" s="115"/>
      <c r="I91" s="11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55" t="s">
        <v>1</v>
      </c>
      <c r="B92" s="155"/>
      <c r="C92" s="155"/>
      <c r="D92" s="155"/>
      <c r="E92" s="155"/>
      <c r="F92" s="155"/>
      <c r="G92" s="155"/>
      <c r="H92" s="155"/>
      <c r="I92" s="15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6" t="s">
        <v>2</v>
      </c>
      <c r="B93" s="116"/>
      <c r="C93" s="116"/>
      <c r="D93" s="116"/>
      <c r="E93" s="116"/>
      <c r="F93" s="116"/>
      <c r="G93" s="116"/>
      <c r="H93" s="116"/>
      <c r="I93" s="11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17" t="s">
        <v>19</v>
      </c>
      <c r="B95" s="41"/>
      <c r="C95" s="119" t="s">
        <v>20</v>
      </c>
      <c r="D95" s="120"/>
      <c r="E95" s="123" t="s">
        <v>21</v>
      </c>
      <c r="F95" s="124"/>
      <c r="G95" s="123" t="s">
        <v>22</v>
      </c>
      <c r="H95" s="124"/>
      <c r="I95" s="125" t="s">
        <v>23</v>
      </c>
    </row>
    <row r="96" spans="1:20" s="12" customFormat="1" ht="30" customHeight="1" x14ac:dyDescent="0.2">
      <c r="A96" s="118"/>
      <c r="B96" s="51"/>
      <c r="C96" s="121"/>
      <c r="D96" s="122"/>
      <c r="E96" s="13" t="s">
        <v>24</v>
      </c>
      <c r="F96" s="13" t="s">
        <v>25</v>
      </c>
      <c r="G96" s="13" t="s">
        <v>24</v>
      </c>
      <c r="H96" s="13" t="s">
        <v>25</v>
      </c>
      <c r="I96" s="118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37" t="s">
        <v>26</v>
      </c>
      <c r="D147" s="137"/>
      <c r="E147" s="137"/>
      <c r="F147" s="137"/>
      <c r="G147" s="137"/>
      <c r="H147" s="137"/>
      <c r="I147" s="137"/>
    </row>
    <row r="148" spans="1:9" ht="20.100000000000001" customHeight="1" x14ac:dyDescent="0.25">
      <c r="C148" s="128" t="s">
        <v>27</v>
      </c>
      <c r="D148" s="27"/>
      <c r="E148" s="130" t="s">
        <v>21</v>
      </c>
      <c r="F148" s="131"/>
      <c r="G148" s="132" t="s">
        <v>22</v>
      </c>
      <c r="H148" s="133"/>
      <c r="I148" s="134" t="s">
        <v>23</v>
      </c>
    </row>
    <row r="149" spans="1:9" s="12" customFormat="1" ht="20.100000000000001" customHeight="1" x14ac:dyDescent="0.2">
      <c r="C149" s="129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35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13" t="s">
        <v>62</v>
      </c>
      <c r="F157" s="113"/>
      <c r="G157" s="113"/>
      <c r="H157" s="113"/>
      <c r="I157" s="113"/>
    </row>
    <row r="158" spans="1:9" ht="18" customHeight="1" x14ac:dyDescent="0.25">
      <c r="C158" s="26" t="s">
        <v>22</v>
      </c>
      <c r="D158" s="26"/>
      <c r="E158" s="111" t="s">
        <v>21</v>
      </c>
      <c r="F158" s="111"/>
      <c r="G158" s="111"/>
      <c r="H158" s="111" t="s">
        <v>37</v>
      </c>
      <c r="I158" s="111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16CĐN-QTD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2019-07-12T04:19:50Z</cp:lastPrinted>
  <dcterms:created xsi:type="dcterms:W3CDTF">2014-11-24T02:19:52Z</dcterms:created>
  <dcterms:modified xsi:type="dcterms:W3CDTF">2019-07-24T08:49:09Z</dcterms:modified>
</cp:coreProperties>
</file>